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95" windowHeight="7470" activeTab="0"/>
  </bookViews>
  <sheets>
    <sheet name="OP VVV PO2" sheetId="1" r:id="rId1"/>
    <sheet name="OP VVV PO2 KKP" sheetId="2" r:id="rId2"/>
    <sheet name="tabulka" sheetId="3" r:id="rId3"/>
    <sheet name="XDO_METADATA" sheetId="4" state="hidden" r:id="rId4"/>
  </sheets>
  <definedNames>
    <definedName name="_xlnm._FilterDatabase" localSheetId="0" hidden="1">'OP VVV PO2'!$A$1:$X$218</definedName>
    <definedName name="XDO_?XDOFIELD1?">#REF!</definedName>
    <definedName name="XDO_?XDOFIELD10?">#REF!</definedName>
    <definedName name="XDO_?XDOFIELD11?">#REF!</definedName>
    <definedName name="XDO_?XDOFIELD12?">#REF!</definedName>
    <definedName name="XDO_?XDOFIELD13?">#REF!</definedName>
    <definedName name="XDO_?XDOFIELD14?">#REF!</definedName>
    <definedName name="XDO_?XDOFIELD15?">#REF!</definedName>
    <definedName name="XDO_?XDOFIELD16?">#REF!</definedName>
    <definedName name="XDO_?XDOFIELD17?">#REF!</definedName>
    <definedName name="XDO_?XDOFIELD18?">#REF!</definedName>
    <definedName name="XDO_?XDOFIELD19?">#REF!</definedName>
    <definedName name="XDO_?XDOFIELD2?">#REF!</definedName>
    <definedName name="XDO_?XDOFIELD20?">#REF!</definedName>
    <definedName name="XDO_?XDOFIELD21?">#REF!</definedName>
    <definedName name="XDO_?XDOFIELD22?">#REF!</definedName>
    <definedName name="XDO_?XDOFIELD23?">#REF!</definedName>
    <definedName name="XDO_?XDOFIELD24?">#REF!</definedName>
    <definedName name="XDO_?XDOFIELD25?">#REF!</definedName>
    <definedName name="XDO_?XDOFIELD26?">#REF!</definedName>
    <definedName name="XDO_?XDOFIELD27?">#REF!</definedName>
    <definedName name="XDO_?XDOFIELD28?">#REF!</definedName>
    <definedName name="XDO_?XDOFIELD29?">#REF!</definedName>
    <definedName name="XDO_?XDOFIELD3?">#REF!</definedName>
    <definedName name="XDO_?XDOFIELD30?">#REF!</definedName>
    <definedName name="XDO_?XDOFIELD31?">#REF!</definedName>
    <definedName name="XDO_?XDOFIELD32?">#REF!</definedName>
    <definedName name="XDO_?XDOFIELD34?">#REF!</definedName>
    <definedName name="XDO_?XDOFIELD4?">#REF!</definedName>
    <definedName name="XDO_?XDOFIELD5?">#REF!</definedName>
    <definedName name="XDO_?XDOFIELD6?">#REF!</definedName>
    <definedName name="XDO_?XDOFIELD7?">#REF!</definedName>
    <definedName name="XDO_?XDOFIELD8?">#REF!</definedName>
    <definedName name="XDO_?XDOFIELD9?">#REF!</definedName>
    <definedName name="XDO_GROUP_?XDOG1?">#REF!</definedName>
  </definedNames>
  <calcPr fullCalcOnLoad="1"/>
</workbook>
</file>

<file path=xl/sharedStrings.xml><?xml version="1.0" encoding="utf-8"?>
<sst xmlns="http://schemas.openxmlformats.org/spreadsheetml/2006/main" count="3822" uniqueCount="954">
  <si>
    <t>Programme</t>
  </si>
  <si>
    <t>Priority axes name</t>
  </si>
  <si>
    <t>Registration number of the operation</t>
  </si>
  <si>
    <t>Operation name</t>
  </si>
  <si>
    <t>Operation summary</t>
  </si>
  <si>
    <t>Beneficiary name</t>
  </si>
  <si>
    <t>Identification number of the beneficiary</t>
  </si>
  <si>
    <t>Legal status of the beneficiary</t>
  </si>
  <si>
    <t>Postcode</t>
  </si>
  <si>
    <t>Operation start date</t>
  </si>
  <si>
    <t>Expected end date of the operation</t>
  </si>
  <si>
    <t>Operation end date</t>
  </si>
  <si>
    <t>Status of the operation</t>
  </si>
  <si>
    <t>Country</t>
  </si>
  <si>
    <t>NUTS 3 code</t>
  </si>
  <si>
    <t>NUTS 3 name</t>
  </si>
  <si>
    <t>Intervention field - code</t>
  </si>
  <si>
    <t>Intervention field - name</t>
  </si>
  <si>
    <t>Fund</t>
  </si>
  <si>
    <t>Union co-financing rate</t>
  </si>
  <si>
    <t>Total eligible expenditure allocated to the selected operation</t>
  </si>
  <si>
    <t>Expeditures allocated to the selected operation - Union support</t>
  </si>
  <si>
    <t>Expeditures allocated to the selected operation - national public funding</t>
  </si>
  <si>
    <t>Společnost s ručením omezeným</t>
  </si>
  <si>
    <t>PN40a Projekt nedokončen - ukončen příjemcem</t>
  </si>
  <si>
    <t>Česká republika</t>
  </si>
  <si>
    <t>CZ032</t>
  </si>
  <si>
    <t>Plzeňský kraj</t>
  </si>
  <si>
    <t>EFRR</t>
  </si>
  <si>
    <t>Akciová společnost</t>
  </si>
  <si>
    <t>CZ020</t>
  </si>
  <si>
    <t>Středočeský kraj</t>
  </si>
  <si>
    <t>PP37 Projekt v plné (fyzické i finanční) realizaci</t>
  </si>
  <si>
    <t>CZ071</t>
  </si>
  <si>
    <t>Olomoucký kraj</t>
  </si>
  <si>
    <t>PP36 Projekt ve fyzické realizaci</t>
  </si>
  <si>
    <t>CZ053</t>
  </si>
  <si>
    <t>Pardubický kraj</t>
  </si>
  <si>
    <t>CZ063</t>
  </si>
  <si>
    <t>Kraj Vysočina</t>
  </si>
  <si>
    <t>01.09.2017</t>
  </si>
  <si>
    <t>CZ080</t>
  </si>
  <si>
    <t>Moravskoslezský kraj</t>
  </si>
  <si>
    <t>CZ064</t>
  </si>
  <si>
    <t>Jihomoravský kraj</t>
  </si>
  <si>
    <t>CZ072</t>
  </si>
  <si>
    <t>Zlínský kraj</t>
  </si>
  <si>
    <t>CZ052</t>
  </si>
  <si>
    <t>Královéhradecký kraj</t>
  </si>
  <si>
    <t>CZ031</t>
  </si>
  <si>
    <t>Jihočeský kraj</t>
  </si>
  <si>
    <t>CZ042</t>
  </si>
  <si>
    <t>Ústecký kraj</t>
  </si>
  <si>
    <t>CZ051</t>
  </si>
  <si>
    <t>Liberecký kraj</t>
  </si>
  <si>
    <t>01.11.2017</t>
  </si>
  <si>
    <t>01.07.2017</t>
  </si>
  <si>
    <t>31.08.2018</t>
  </si>
  <si>
    <t>01.01.2017</t>
  </si>
  <si>
    <t>31.12.2018</t>
  </si>
  <si>
    <t>01.02.2017</t>
  </si>
  <si>
    <t>03.10.2017</t>
  </si>
  <si>
    <t>01.03.2017</t>
  </si>
  <si>
    <t>31.10.2018</t>
  </si>
  <si>
    <t>30.06.2019</t>
  </si>
  <si>
    <t>01.06.2017</t>
  </si>
  <si>
    <t>30.11.2018</t>
  </si>
  <si>
    <t>02.10.2017</t>
  </si>
  <si>
    <t>01.08.2017</t>
  </si>
  <si>
    <t>03.04.2017</t>
  </si>
  <si>
    <t>01.04.2017</t>
  </si>
  <si>
    <t>31.05.2019</t>
  </si>
  <si>
    <t>28.02.2019</t>
  </si>
  <si>
    <t>31.07.2019</t>
  </si>
  <si>
    <t>CZ064; CZ071</t>
  </si>
  <si>
    <t>Jihomoravský kraj; Olomoucký kraj</t>
  </si>
  <si>
    <t>31.08.2019</t>
  </si>
  <si>
    <t>30.09.2019</t>
  </si>
  <si>
    <t>01.10.2017</t>
  </si>
  <si>
    <t>01.05.2017</t>
  </si>
  <si>
    <t>CZ071; CZ080</t>
  </si>
  <si>
    <t>Moravskoslezský kraj; Olomoucký kraj</t>
  </si>
  <si>
    <t>31.12.2020</t>
  </si>
  <si>
    <t>Univerzita Palackého v Olomouci</t>
  </si>
  <si>
    <t>Vysoká škola (veřejná, státní)</t>
  </si>
  <si>
    <t>Fyzikální ústav AV ČR, v. v. i.</t>
  </si>
  <si>
    <t>Veřejná výzkumná instituce</t>
  </si>
  <si>
    <t>Jihočeská univerzita v Českých Budějovicích</t>
  </si>
  <si>
    <t>Biologické centrum AV ČR, v. v. i.</t>
  </si>
  <si>
    <t>31.10.2019</t>
  </si>
  <si>
    <t>Vysoká škola báňská - Technická univerzita Ostrava</t>
  </si>
  <si>
    <t>Vysoká škola chemicko-technologická v Praze</t>
  </si>
  <si>
    <t>Ústav</t>
  </si>
  <si>
    <t>01.12.2017</t>
  </si>
  <si>
    <t>31.12.2019</t>
  </si>
  <si>
    <t>30.04.2020</t>
  </si>
  <si>
    <t>31.01.2020</t>
  </si>
  <si>
    <t>31.03.2020</t>
  </si>
  <si>
    <t>29.02.2020</t>
  </si>
  <si>
    <t>28.02.2020</t>
  </si>
  <si>
    <t>30.06.2020</t>
  </si>
  <si>
    <t>31.05.2020</t>
  </si>
  <si>
    <t>30.05.2020</t>
  </si>
  <si>
    <t>30.11.2019</t>
  </si>
  <si>
    <t>30.11.2020</t>
  </si>
  <si>
    <t>31.08.2020</t>
  </si>
  <si>
    <t>31.10.2020</t>
  </si>
  <si>
    <t>31.07.2020</t>
  </si>
  <si>
    <t>31.12.2021</t>
  </si>
  <si>
    <t>Státní příspěvková organizace ze zákona</t>
  </si>
  <si>
    <t>Státní příspěvková organizace ostatní</t>
  </si>
  <si>
    <t>31.03.2021</t>
  </si>
  <si>
    <t>25.09.2018</t>
  </si>
  <si>
    <t>OP VVV</t>
  </si>
  <si>
    <t>30.09.2022</t>
  </si>
  <si>
    <t>Západočeská univerzita v Plzni</t>
  </si>
  <si>
    <t>31.10.2022</t>
  </si>
  <si>
    <t>Univerzita Karlova</t>
  </si>
  <si>
    <t>31.05.2022</t>
  </si>
  <si>
    <t>CZ010</t>
  </si>
  <si>
    <t>Hlavní město Praha</t>
  </si>
  <si>
    <t>Univerzita Pardubice</t>
  </si>
  <si>
    <t>Česká zemědělská univerzita v Praze</t>
  </si>
  <si>
    <t>Mendelova univerzita v Brně</t>
  </si>
  <si>
    <t>Vysoké učení technické v Brně</t>
  </si>
  <si>
    <t>30.04.2022</t>
  </si>
  <si>
    <t>České vysoké učení technické v Praze</t>
  </si>
  <si>
    <t>Masarykova univerzita</t>
  </si>
  <si>
    <t>CZ010; CZ020; CZ042</t>
  </si>
  <si>
    <t>Hlavní město Praha; Středočeský kraj; Ústecký kraj</t>
  </si>
  <si>
    <t>30.06.2021</t>
  </si>
  <si>
    <t>CZ010; CZ020</t>
  </si>
  <si>
    <t>Hlavní město Praha; Středočeský kraj</t>
  </si>
  <si>
    <t>30.09.2021</t>
  </si>
  <si>
    <t>CZ010; CZ064</t>
  </si>
  <si>
    <t>Hlavní město Praha; Jihomoravský kraj</t>
  </si>
  <si>
    <t>30.04.2021</t>
  </si>
  <si>
    <t>31.08.2021</t>
  </si>
  <si>
    <t>30.11.2021</t>
  </si>
  <si>
    <t>CZ052; CZ071</t>
  </si>
  <si>
    <t>Královéhradecký kraj; Olomoucký kraj</t>
  </si>
  <si>
    <t>31.01.2021</t>
  </si>
  <si>
    <t>Bioinformatika a výpočetní biologie</t>
  </si>
  <si>
    <t>31.08.2022</t>
  </si>
  <si>
    <t>31.07.2021</t>
  </si>
  <si>
    <t>Vzdělávání excelentních chemiků pro výzkum, vývoj a praxi</t>
  </si>
  <si>
    <t>31.01.2022</t>
  </si>
  <si>
    <t>Ostravská univerzita</t>
  </si>
  <si>
    <t>Technická univerzita v Liberci</t>
  </si>
  <si>
    <t>31.10.2021</t>
  </si>
  <si>
    <t>Univerzita Jana Evangelisty Purkyně v Ústí nad Labem</t>
  </si>
  <si>
    <t>31.12.2022</t>
  </si>
  <si>
    <t>31.03.2022</t>
  </si>
  <si>
    <t>Národní ústav duševního zdraví</t>
  </si>
  <si>
    <t>CZ010; CZ020; CZ052</t>
  </si>
  <si>
    <t>Hlavní město Praha; Královéhradecký kraj; Středočeský kraj</t>
  </si>
  <si>
    <t>30.06.2022</t>
  </si>
  <si>
    <t>Fakultní nemocnice Hradec Králové</t>
  </si>
  <si>
    <t>02.2 Rozvoj vysokých škol a lidských zdrojů pro výzkum a vývoj</t>
  </si>
  <si>
    <t>CZ.02.2.67/0.0/0.0/16_016/0002177</t>
  </si>
  <si>
    <t>Laboratoř pro rozvoj bakalářského studijního programu Fyzioterapeut (Fyzioterapie pro imobilní nemocné)</t>
  </si>
  <si>
    <t>Vybudování nové laboratoře pro studijní bakalářský program Fyzioterapie, kterou absolventi využijí k všestranné přípravě a orientováni v oblasti moderního technického vybavení a metodických postupech. Následně budou nacházet odpovídající pracovní uplatnění v praxi. 
Cílem projektu je infrastrukturně podpořit zásadní úpravy v klíčových předmětech výuky fyzioterapie a zavedení nových předmětů.Fyzioterapie je na FBMI dynamicky se rozvíjející obor a nachází stále větší uplatnění v současné medicíně.</t>
  </si>
  <si>
    <t>III.0.049</t>
  </si>
  <si>
    <t>Vzdělávací infrastruktura pro terciární vzdělávání</t>
  </si>
  <si>
    <t>CZ.02.2.67/0.0/0.0/16_016/0002181</t>
  </si>
  <si>
    <t xml:space="preserve">Laboratoř pro rozvoj magisterského studijního programu Civilní nouzové plánování (Simulované a praktické metody výuky předmětů krizového řízení a urgentní medicíny) </t>
  </si>
  <si>
    <t>Vybudování výukové laboratoře "Simulačních a praktických metod pro ochranu obyvatelstva" umožní zavézt nové praktické výukové předměty v rámci rozvoje a navýšení kvality vzdělávání v magisterském studijním programu Civilní nouzové plánování. Díky vybudované laboratoři bude možno dosáhnout na změny profilu při reakreditaci studijního programu, který tak lépe připraví absolventy na uplatnění v praxi ve složkách integrovaného záchranného systému a dalších organizacích krizového řízení.</t>
  </si>
  <si>
    <t>CZ.02.2.67/0.0/0.0/16_016/0002182</t>
  </si>
  <si>
    <t>Laboratoř pro rozvoj bakalářského studijního programu Zdravotní laborant (Zavedení moderních laboratorních technik při přípravě zdravotních laborantů)</t>
  </si>
  <si>
    <t>Projekt umožní vybudování výukové laboratoře Fotobiologie a vybraných fyzikálních metod v rámci FBMI ČVUT.
Vybudování laboratoře je podmínkou pro materiální zajištění  reakreditace studijního programu Zdravotní laborant a v rámci tohoto programu umožní zavést nový předmět "Základy fotobiologie a fotochemie" a rozvíjet předměty dosavadní. 
Projekt povede k rozvoji a navýšení kvality vzdělávání a praktických dovedností studentů s cílem lepšího uplatnění na trhu práce a zlepšení profilu absolventa.</t>
  </si>
  <si>
    <t>CZ.02.2.67/0.0/0.0/16_016/0002246</t>
  </si>
  <si>
    <t>Zkvalitnění infrastruktury studijního programu Hudební umění na JAMU</t>
  </si>
  <si>
    <t xml:space="preserve">Cílem projektu je  v oblasti  hudebních nástrojů, scénické, osvětlovací,  video a audio technologie  zajistit zvýšení kvality výuky  probíhající uměleckou tvorbou studentů Bc. a Mg. stud. programů  Hudební fakulty. Projekt úzce navazuje na průřezový projekt ESF a dříve realizované dva projekty OP VK. Sepětí vzdělávací a umělecké činnosti vede k nezbytnosti neustále rozvíjet technologické zajištění nejen učeben, ve kterých probíhá výuka, ale především i vlastních tzv. finálních pracovišť. </t>
  </si>
  <si>
    <t>Janáčkova akademie múzických umění v Brně</t>
  </si>
  <si>
    <t>CZ.02.2.67/0.0/0.0/16_016/0002264</t>
  </si>
  <si>
    <t>Úpravy a rozšíření studijního informačního systému Univerzity Karlovy v návaznosti na rozvoj systému zajišťování a vnitřního hodnocení kvality</t>
  </si>
  <si>
    <t>Cílem projektu je realizace úprav a rozšíření studijního informačního systému UK (dále "SIS") vyplývající z novely zákona o vysokých školách, zejména s ohledem na rozvoj systému zajišťování kvality na UK. V rámci projektu vzniknou nové moduly SIS a v návaznosti na tyto změny budou upraveny moduly stávající. Výstupem z projektu je vytvoření podpory elektronizace akreditačního procesu a zázemí pro sběr a sledování dat od zájemců o studium, studentů a absolventů UK v rámci SIS UK.</t>
  </si>
  <si>
    <t>CZ.02.2.67/0.0/0.0/16_016/0002266</t>
  </si>
  <si>
    <t>Modernizace infrastruktury pro magisterské studium na Přírodovědecké fakultě UK</t>
  </si>
  <si>
    <t>Projekt se zaměřuje na modernizaci vybavení a rekonstrukci výukových prostor na PřF UK. Vedle rekonstrukce laboratoří (s cílem významně navýšit jejich kapacitu pro aktivní práci s instrumentáriem), je mezi plánovanými aktivitami projektu pořízení moderních klíčových přístrojů pro výuku nově navržených NMgr. studijních programů Reprodukční a vývojová biologie a Evoluční biologie, které reagují na významné navýšení poptávky na trhu. Výsledkem projektu budou inovovaná špičková pracoviště.</t>
  </si>
  <si>
    <t>CZ.02.2.67/0.0/0.0/16_016/0002273</t>
  </si>
  <si>
    <t>Pořízení vybavení pro inovaci výuky biofyziky na lékařských fakultách UK</t>
  </si>
  <si>
    <t>Projekt sleduje zvýšení úrovně studia napříč všemi lékařskými fakultami, a to ve formě inovace výuky prostřednictvím pořízení moderního vybavení pro demonstraci použití základních principů fyziky a biofyziky s využitím prvků telemedicíny. Jedná se o pomůcky založené na moderních ICT řešeních doplněné mobilní formou elearningu, které studentům vhodnou formou zprostředkují požadované znalosti a poslouží k rozšíření jejich schopností při práci s těmito prostředky, s návazností na uplatnění v praxi.</t>
  </si>
  <si>
    <t>CZ010; CZ032; CZ052</t>
  </si>
  <si>
    <t>Hlavní město Praha; Královéhradecký kraj; Plzeňský kraj</t>
  </si>
  <si>
    <t>CZ.02.2.67/0.0/0.0/16_016/0002293</t>
  </si>
  <si>
    <t>Dobudování a modernizace infrastruktury pro praktickou výuku na PřF UP, Olomouc - Holice</t>
  </si>
  <si>
    <t>Cílem projektu je infrastrukturní zajištění praktické části výuky programů bakalářského a magisterského studia v oblastech vzdělávání biologie (vč. nového multidisciplinárního programu fytopatologie), ekologie a ochrana prostředí a biochemie, s důrazem na moderní formy výuky a potřeby trhu práce. Spočívá v dobudování a modernizaci skleníku za budovou 53 včetně technologií, modernizaci pracoviště půdní biologie v suterénu budovy č. 53 a v přístavbě společného provozního i hygienického zázemí.</t>
  </si>
  <si>
    <t>CZ.02.2.67/0.0/0.0/16_016/0002295</t>
  </si>
  <si>
    <t>Modernizace a dobudování přízemní části objektu č. 47 PřF UP, Olomouc - Holice</t>
  </si>
  <si>
    <t>Cílem projektu je infrastrukturní zajištění výuky biologických, biochemických a fyzikálních programů (Bc a Mgr.), orientovaných na praxi a na potřeby trhu práce. Bude spočívat v modernizaci a dobudování přízemní části budovy č. 47 v areálu PřF UP Olomouc Holice tak, aby byly získány výukové prostory umožňující výuku moderními metodami (výuka projektová a v cizích jazycích) v nových, reakreditovaných a stávajících programech, tak, aby profil absolventů plně odpovídal potřebám trhu práce.</t>
  </si>
  <si>
    <t>CZ.02.2.67/0.0/0.0/16_016/0002301</t>
  </si>
  <si>
    <t>Vytvoření infrastruktury pro Centrum e-learningu</t>
  </si>
  <si>
    <t>Cílem projektu je vytvoření technického zázemí a pořízení přístrojového vybavení pro Centrum e-learnigu na UK. V rámci projektu budou zprovozněny studovny a laboratoře, AV pracoviště a digitalizační centrum. Předpokládají se adaptace stávajících prostor Ústřední knihovny a dobudování síťové infrastruktury. Pro realizaci projektu disponuje Ústřední knihovna potřebnými prostory a je schopna zabezpečit realizaci projektu i personálně. Projekt je komplementární k projektu podanému do PO2 IP1 SC1-4.</t>
  </si>
  <si>
    <t>CZ.02.2.67/0.0/0.0/16_016/0002305</t>
  </si>
  <si>
    <t>Obnova a modernizace IT infrastruktury UP</t>
  </si>
  <si>
    <t>Projekt je zaměřen na nezbytnou obnovu, modernizaci a doplnění IT infrastruktury Univerzity Palackého tak, aby bylo možno na kvalitní úrovni zabezpečit realizaci vybraných klíčových aktivit projektu ESF výzvy č. 15. Základní cíle projektu jsou popsány v jednotlivých klíčových aktivitách. Aktivity jsou synergicky komplementární s ESF aktivitou zaměřenou na zavádění a rozvoj efektivního řízení školy a aktivitami fakult, směřujícími k  tvorbě nových a úpravě obsahu stávajících studijních programů.</t>
  </si>
  <si>
    <t>CZ.02.2.67/0.0/0.0/16_016/0002324</t>
  </si>
  <si>
    <t>RIFT - Rozvoj infrastruktury Fakulty technologické</t>
  </si>
  <si>
    <t>Realizace projektu (pořízení nejmodernějšího přístrojového vybavení, vybudování specializovaných laboratorních prostor) umožní zkvalitnění stávající vzdělávací infrastruktury s cílem zajištění vysoké kvality poskytované výuky FT UTB ve Zlíně. Studentům tak bude umožněno získat kvalitní a odborné znalosti, rozšířit praktické dovednosti i získat osobnostní vlastnosti požadované trhem práce. Následně tak dojde k rozšíření možností jejich budoucího pracovního uplatnění.</t>
  </si>
  <si>
    <t>Univerzita Tomáše Bati ve Zlíně</t>
  </si>
  <si>
    <t>CZ.02.2.67/0.0/0.0/16_016/0002325</t>
  </si>
  <si>
    <t>Modernizace výukové infrastruktury FAI (MoVI-FAI)</t>
  </si>
  <si>
    <t>Projekt je zaměřen na rozšíření a technickou obnovu stávající infrastruktury pro výuku studentů v bakalářských a navazujících magisterských studijních programech Fakulty aplikované informatiky UTB ve Zlíně. Hlavní motivací je zabezpečení výuky dynamicky se rozvíjejících technických oborů v souladu s moderními trendy, mezi které lze řadit koncepci Průmysl 4.0 či Internet věcí, s cílem zvýšení konkurenceschopnosti absolventů a jejich uplatnitelnosti na trhu práce, a to i v mezinárodním měřítku.</t>
  </si>
  <si>
    <t>CZ.02.2.67/0.0/0.0/16_016/0002336</t>
  </si>
  <si>
    <t>Modernizace a rozšíření prostorového zázemí výuky v Areálu Jinonice</t>
  </si>
  <si>
    <t xml:space="preserve">Cílem projektu je modernizovat a rozšířit prostory pro výuku a její zázemí v Areálu Jinonice. Tyto cíle jsou v souladu s cíli programu OP VVV, SPR UK a DZ FSV UK tak, aby bylo možné dosáhnout cílů komplementárního ESF projektu. Součástí projektu je pořízení technologických prostředků podporujících současné trendy, tj. vyrovnání se špičkovým světovým univerzitám ve způsobu a podmínkách výuky. Důležitým prvkem projektu je zřízení laboratoří pro praktickou výuku a dovybavení knihovny na FSV UK.
</t>
  </si>
  <si>
    <t>CZ.02.2.67/0.0/0.0/16_016/0002344</t>
  </si>
  <si>
    <t>Zkvalitnění vzdělávací infrastruktury FF OU a zlepšení její dostupnosti pro studenty se specifickými vzdělávacími potřebami</t>
  </si>
  <si>
    <t>Cílem projektu je zvýšení kvality VŠ vzdělávání a otevřenosti Filozofické fakulty OU v Ostravě, a to formou: 1. zkvalitnění infrastrukturního zajištění vybraných studijních programů na FF OU, které budou upraveny v návaznosti na požadavky praxe a trhu práce, 2. zohlednění potřeb studentů se specifickými potřebami (SVP) v podobě kompletního zpřístupnění budovy E a provedení souvisejících úprav zohledňujících potřeby širokého spektra těchto studentů v procesu vzdělávání na FF OU.</t>
  </si>
  <si>
    <t>CZ.02.2.67/0.0/0.0/16_016/0002345</t>
  </si>
  <si>
    <t>Tvůrčí centrum Fakulty umění</t>
  </si>
  <si>
    <t>Tvůrčí centrum FU představuje koncept specializovaných celků implementujících moderní technologie, nástrojové vybavení, procesy umělecké produkce do výukových a tvůrčích činností v rámci studijních programů Hudební umění a Výtvarná umění. Cílem projektu je vytvoření prostředí, ve kterém se propojuje stávající, tradiční koncept uměleckého vzdělávání s oblastí transferu, práce s technologiemi a moderním vybavením, které odpovídají současným podmínkám umělecké produkce v kreativních odvětvích.</t>
  </si>
  <si>
    <t>CZ.02.2.67/0.0/0.0/16_016/0002346</t>
  </si>
  <si>
    <t>Informační technologie pro OU</t>
  </si>
  <si>
    <t>Projekt je zaměřen na upgrade infrastruktury pro elektronizaci agendy OU = intranetové technologie, která sdružuje všechny informační systémy a aplikace sloužící pro podporu řízení studijní a akreditační agendy, publikační a VaV činnosti a bude významně sloužit k měření a hodnocení kvality činnosti OU. V rámci rozvoje distančního vzdělávání plánujeme pořídit nástroje pro tvorbu on-line kurzů a multimediálních přednášek vhodných jak pro studenty se SP, tak pro ostatní studenty i zaměstnance.</t>
  </si>
  <si>
    <t>CZ.02.2.67/0.0/0.0/16_016/0002352</t>
  </si>
  <si>
    <t>Rozvoj infrastruktury PF UP pro zkvalitnění vzdělávací činnosti a internacionalizaci studia</t>
  </si>
  <si>
    <t>Projekt má tři části:
1) Dobudování nového pavilonu PF UP s multifunkčním objektem knihovny se studovnami, který nabídne variabilní prostory pro moderní formy studia a přípravy pro studenty PF UP, a dále pracovní prostory pro hostující zahraniční vyučující.
2) Rekonstrukce a dobudování části budovy fakulty za účelem vytvoření prostorů pro činnost Centra pro klinické právní vzdělávání a studentské právní poradny.
3) Součástí stavby je i vybudování nového bezbariérového vstupu do budovy PF UP.</t>
  </si>
  <si>
    <t>CZ.02.2.67/0.0/0.0/16_016/0002356</t>
  </si>
  <si>
    <t>Rozvoj JU - ERDF</t>
  </si>
  <si>
    <t>Předmětem projektu je zkvalitnění vzdělávací infrastruktury na Jihočeské univerzitě v Českých Budějovicích (JU) a to prostřednictvím: 
1) Modernizace ucelených bloků učeben na vybraných fakultách, která zlepší podmínky pro realizaci moderních výukových metod 
2) Modernizace softwarového a hardwarového vybavení, která má za cíl podpořit interaktivní e-learningové technologie pro distanční vzdělávání 
Projekt Rozvoj JU - ERDF vznikl jako doplňková investiční podpora projektu Rozvoj JU - ESF.</t>
  </si>
  <si>
    <t>CZ.02.2.67/0.0/0.0/16_016/0002357</t>
  </si>
  <si>
    <t>Laboratoře pro špičkové bakalářské a magisterské obory</t>
  </si>
  <si>
    <t>Projekt je zaměřen na modernizaci praktické výuky studentů v magisterském a bakalářském studijním programu Aplikace přírodních věd na FJFI ČVUT v Praze nejen v programech nově akreditovaných v návazném ESF projektu (Vyřazování jaderných zařízení z provozu, Kvantové technologie, Aplikovaná algebra a analýza, Radiologická technika a Radiologická fyzika)  V rámci projektu budou modernizovány laboratoře, které dají všem studentům celoživotní základ pro jejich experimentální a technologickou práci.</t>
  </si>
  <si>
    <t>CZ.02.2.67/0.0/0.0/16_016/0002366</t>
  </si>
  <si>
    <t>Infrastruktura pro konkurenceschopného absolventa Mendelovy univerzity v Brně</t>
  </si>
  <si>
    <t>Projekt Infrastruktura pro konkurenceschopného absolvent Mendelovy univerzity v Brně (MENDELU) reaguje na potřebu připravit do praxe absolventy, kteří získají studiem relevantní znalosti, dovednosti a rozvinou své kompetence pro úspěšné uplatnění na trhu práce. 
Cílem je vytvoření podmínek pro zkvalitnění pedagogické práce s důrazem na bakalářské a navazující magisterské studijní programy.  
Projekt je komplementární k projektu Konkurenceschopný absolvent Mendelovy univerzity v Brně.</t>
  </si>
  <si>
    <t>28.02.2021</t>
  </si>
  <si>
    <t>CZ.02.2.67/0.0/0.0/16_016/0002371</t>
  </si>
  <si>
    <t>Vybavení laboratoří pro experimentální složku výuky fyziky</t>
  </si>
  <si>
    <t>Předmětem projektu je vybavení laboratoří na Matematicko-fyzikální fakultě Univerzity Karlovy pro experimentální složku výuky fyziky. Pořizované laboratorní vybavení je určeno zejména pro přípravu, přímou detekci a studium moderních materiálů v oblasti nanotechnologií, biomedicínských aplikací a technologií materiálů, které jsou dnes jednou z priorit evropského výzkumu, a fyziky a technologie povrchů se zaměřením na aplikace.</t>
  </si>
  <si>
    <t>CZ.02.2.67/0.0/0.0/16_016/0002372</t>
  </si>
  <si>
    <t>Vybavení poslucháren MFF UK</t>
  </si>
  <si>
    <t>Projekt sleduje snahu neustálé inovace výuky fyziky, matematiky a informatiky na Matematicko-fyzikální fakultě UK, která je nutná pro udržení vysoké kvality vzdělávání. Inovace výuky znamená mimo jiné i inovaci vybavení poslucháren moderní audiovizuální technikou, včetně kamerového systému pro nahrávání přednášek. Inovace vybavení poslucháren pro výuku fyziky, matematiky a informatiky je pak předmětem předkládaného projektu.</t>
  </si>
  <si>
    <t>CZ.02.2.67/0.0/0.0/16_016/0002383</t>
  </si>
  <si>
    <t>Budování infrastruktury na Fakultě elektrotechniky a informatiky Univerzity Pardubice</t>
  </si>
  <si>
    <t xml:space="preserve">Projekt je zaměřen na vybudování infrastruktury pro nový studijní program (bakalářský - Aplikovaná elektrotechnika) a jeden reakreditovaný stávající studijní program (magisterský 
- Automatické řízení). Při výběru a instalaci vybavení je ve všech studijních programech kladen důraz na zohlednění potřeb trhu práce a současně praxe. Projekt svou realizací zkvalitní dva studijní programy a podpoří získání akreditace u všech podpořených studijních programů.
</t>
  </si>
  <si>
    <t>CZ.02.2.67/0.0/0.0/16_016/0002394</t>
  </si>
  <si>
    <t>Rekonstrukce velkých poslucháren FF UK v Praze</t>
  </si>
  <si>
    <t>Cílem předkládaného projektu je podpora inovace výuky na FF UK realizované v rámci ESF projektu. Dojde ke stavební rekonstrukci včetně infrastruktury a technologií, povrchů, dodávky interiérového vybavení a restaurování původních částí interiéru v 8 velkých posluchárnách, v nichž se budou nové a inovované předměty vyučovat v rámci předmětů tzv. společného základu a předmětů v rámci společné sdílené výuky. Dále bude pořízeno technické a programové vybavení pro nové a inovované předměty.</t>
  </si>
  <si>
    <t>CZ.02.2.67/0.0/0.0/16_016/0002403</t>
  </si>
  <si>
    <t>Technický rozvoj VŠPJ</t>
  </si>
  <si>
    <t>Cílem projektu Technického rozvoje Vysoké školy polytechnické Jihlava je pořízení špičkového technického a technologického vybavení laboratoří pro zvýšení kvality a rozsahu prakticky zaměřené výuky. Pořízení nové výukové infrastruktury umožní změny obsahu stávajících a zavedení nových studijních programů. Realizace projektu umožní zvýšení kvality a rozsahu prakticky orientované výuky současně se zvýšením počtu zapojení odborníků z praxe do přímé výuky studentů.</t>
  </si>
  <si>
    <t>Vysoká škola polytechnická Jihlava</t>
  </si>
  <si>
    <t>CZ.02.2.67/0.0/0.0/16_016/0002409</t>
  </si>
  <si>
    <t xml:space="preserve">Simulační centrum pro zdravotnické obory Zdravotně sociální fakulty Jihočeské univerzity v Českých Budějovicích </t>
  </si>
  <si>
    <t xml:space="preserve">Cílem projektu je vybudovat simulační centrum pro praktickou výuku nelékařských zdravotnických studijních programů ZSF JU (SLNO): Ošetřovatelství, Porodní asistence a Specializace ve zdravotnictví, prostřednictvím stavební úpravy části stávající budovy JU a k ní vybudování přístavby vč. pořízení souvisejícího přístrojového, technologického a materiálového vybavení. Projekt povede k uspokojení dlouhodobě sílící společenské poptávky a poptávky trhu práce po absolventech nelékařských oborů.   </t>
  </si>
  <si>
    <t>CZ.02.2.67/0.0/0.0/16_016/0002413</t>
  </si>
  <si>
    <t xml:space="preserve">Zkvalitnění vzdělávací infrastruktury na Univerzitě Pardubice </t>
  </si>
  <si>
    <t xml:space="preserve">Projekt je zaměřen na modernizaci a dovybavení vzdělávací infrastruktury pro zabezpečení SP 4 fakult UPa - Fakulty ekonomicko-správní, Filozofické fakulty, Fakulty restaurování a Fakulty zdravotnických studií. 
Jedná se o doplňkovou investiční podporu SP nově akreditovaných či upravených v rámci komplementárního ESF projektu s názvem Rozvoj kvality vzdělávání, hodnocení a strategického řízení na UPa.
</t>
  </si>
  <si>
    <t>CZ.02.2.67/0.0/0.0/16_016/0002416</t>
  </si>
  <si>
    <t>Strategické investice Masarykovy univerzity do vzdělávání SIMU+</t>
  </si>
  <si>
    <t xml:space="preserve">Projekt SIMU+ je zaměřen na zabezpečení infrastrukturních a materiálně technických potřeb strategických aktivit realizovaných v rámci komplementárního ESF projektu MUNI 4.0. Jeho stěžejní částí je výstavba Komplexního simulačního centra SIMU, realizovaná LF MU. Realizací projektu dojde k investiční podpoře aktivit směřujících ke zvýšení relevance vysokoškolského vzdělávání pro potřeby trhu práce nebo praxe. Důraz bude kladen i na zajištění technologických podmínek inkluzivního vzdělávání.      
</t>
  </si>
  <si>
    <t>CZ.02.2.67/0.0/0.0/16_016/0002446</t>
  </si>
  <si>
    <t>Modernizace laboratorní výuky v  bakalářských a magisterských studijních programech FS ČVUT v Praze</t>
  </si>
  <si>
    <t>V rámci projektu bude modernizována vzdělávací infrastruktura pro zajištění laboratorní výuky (především přístrojové vybavení) pro bakalářské a magisterské studijní programy Strojní fakulty ČVUT v Praze, tak aby odpovídaly nejmodernějším trendům vědy, techniky a především průmyslové praxe, a aby se zvýšila úroveň relevance znalostí a dovedností absolventů pro praxi. Dosáhne se tím zvýšení kvality výuky strojních inženýrů, kteří jsou základem konkurenceschopnosti průmyslu v ČR.</t>
  </si>
  <si>
    <t>CZ.02.2.67/0.0/0.0/16_016/0002447</t>
  </si>
  <si>
    <t>Infrastrukturální zajištění výuky pro nový studijní program Sportovní technologie na VUT v Brně</t>
  </si>
  <si>
    <t>Projekt řeší zkvalitnění infrastruktury a přístrojovou vybavenost pro nový studijní bakalářský program Sportovní technologie, který bude připravován pro akreditaci v rámci výzvy ESF 02_15_015, SC1, aktivita 3 projekt VUT v Brně s názvem Moderní a otevřené studium techniky. První část projektu řeší vybudování potřebné infrastruktury. Druhá část aktivit je zaměřena na doplnění a zkvalitnění výukových laboratoří přístrojovou technikou a materiálně-technickou základnou pro praktické předměty.</t>
  </si>
  <si>
    <t>CZ.02.2.67/0.0/0.0/16_016/0002458</t>
  </si>
  <si>
    <t>Modernizace praktické výuky a zkvalitnění praktických dovedností v technicky zaměřených studijních programech</t>
  </si>
  <si>
    <t>Projekt je zaměřen na modernizaci přístrojového vybavení v předmětech praktické výuky technicky zaměřených studijních programů v oblasti chemie a na modernizaci SW v předmětech teoretické a praktické výuky. Důraz je kladen na podporu praktických znalostí a dovedností studentů nových/re-akreditovaných bakalářských a magisterských studijních programů zaměřených na potřeby trhu práce, plně v návaznosti na příslušné aktivity komplementárního ESF projektu.</t>
  </si>
  <si>
    <t>CZ.02.2.67/0.0/0.0/16_016/0002460</t>
  </si>
  <si>
    <t>ART GALLERY  UTB ve Zlíně</t>
  </si>
  <si>
    <t xml:space="preserve">Cílem realizace projektu je připravit podmínky pro praktickou výuku klíčových předmětů pro nově vytvářený studijní program Arts Business Management na Fakultě multimediálních komunikací Univerzity Tomáše Bati ve Zlíně. Jde o navazující magisterský studijní program zaměřený na praxi, dvouleté studium v režimu prezenčního studia.
Konkrétním naplněním projektu je vybavení a spuštění provozu výtvarné galerie jako cvičné laboratorní učebny s parametry poloprofesionálního uměleckého provozu.  </t>
  </si>
  <si>
    <t>CZ.02.2.67/0.0/0.0/16_016/0002461</t>
  </si>
  <si>
    <t>Rozvoj logistiky pro praxi_ERDF</t>
  </si>
  <si>
    <t xml:space="preserve">Projekt řeší potřebu větší provázanosti studia s praxí a nabytí praktických dovedností již v průběhu
studia.
V plánu je vybudovat tři špičková pracoviště pro simulaci postupů a činností v logistice a to
- Cvičebnu logistiky,
- Cvičebnu modelování a simulace,
- Cvičebnu řízení dopravy a telematiky.
</t>
  </si>
  <si>
    <t>Vysoká škola logistiky o.p.s.</t>
  </si>
  <si>
    <t>Obecně prospěšná společnost</t>
  </si>
  <si>
    <t>CZ.02.2.67/0.0/0.0/16_016/0002463</t>
  </si>
  <si>
    <t>Zřízení moderních informatických laboratoří pro reálné potřeby výuky studentů</t>
  </si>
  <si>
    <t xml:space="preserve">Cílem projektu je vybudování 3 moderních laboratoří na Katedře informatiky a počítačů: Laboratoř inteligentních systémů, Laboratoř počítačových sítí a operačních systémů a Laboratoř aplikované informatiky. Realizace projektu umožní technicky a materiálně zabezpečit vznik nových laboratoří, které budou využívat studenti akreditovaného programu Aplikovaná informatika, specializace Softwarové systémy v rámci komplementárního projektu ESF i ostatní studenti katedry, popř. univerzity.
</t>
  </si>
  <si>
    <t>CZ.02.2.67/0.0/0.0/16_016/0002464</t>
  </si>
  <si>
    <t>Moderní technologie v environmentální geografii - klíč k úzké spolupráci s praxí</t>
  </si>
  <si>
    <t>Cílem projektu je nákup přístrojového a materiálového vybavení umožňující studentům nově akreditovaného studijního programu v rámci komplementárního projektu ESF a ostatním studentům Katedry fyzické geografie a geoekologie OU reflektovat potřeby trhu práce, zvýšit jejich konkurenceschopnost a tím také motivovanost. Studenti budou komplexně vzděláváni v celém procesu od sběru dat v terénu, přes jejich analýzu až po návrh konkrétních opatření při řešení problému definovaného odborníky z praxe.</t>
  </si>
  <si>
    <t>CZ.02.2.67/0.0/0.0/16_016/0002467</t>
  </si>
  <si>
    <t>Platforma nových technologií FEI CPIT TL3</t>
  </si>
  <si>
    <t>Projekt se zaměřuje na zkvalitnění vzdělávací infrastruktury FEI VŠB-TUO prostřednictvím výstavby objektu CPIT TL3 a pořízení vybavení pro zajištění kvalitní výuky zejména v nových Bc./Mgr. studijních programech Počítačové systémy pro průmysl 21. století, Automobilové elektronické systémy a Informační a komunikační technologie ve zdravotnictví. Výstavba laboratoří a pořízení nového vybavení souvisí se vzdělávacími záměry plánovanými v rámci komplementárního projektu Technika pro budoucnost.</t>
  </si>
  <si>
    <t>CZ.02.2.67/0.0/0.0/16_016/0002468</t>
  </si>
  <si>
    <t>Infrastrukturní podpora strategického studijního programu CNT VŠB-TUO</t>
  </si>
  <si>
    <t>Projekt se zaměřuje na zkvalitnění vzdělávací infrastruktury Centra nanotechnologií (CNT) VŠB-TUO prostřednictvím doplnění vybavení k zajištění kvalitní výuky zejména v modernizovaném Mgr. studijním programu Nanotechnologie a infrastruktury pro průřezovou aktivitu KA2 (Modernizace výuky) plánované v rámci komplementárního projektu Technika pro budoucnost (předložený v rámci výzvy 02_16_015).</t>
  </si>
  <si>
    <t>CZ.02.2.67/0.0/0.0/16_016/0002469</t>
  </si>
  <si>
    <t>Zkvalitnění infrastruktury studijního programu Dramatická umění na JAMU</t>
  </si>
  <si>
    <t xml:space="preserve">Cílem projektu je v oblasti prostorových podmínek a scénické, osvětlovací, video, audio a IT technologie zajistit zvýšení kvality výuky probíhající uměleckou tvorbou studentů Bc a Mg studijních  programů Divadelní fakulty. Projekt úzce navazuje na průřezový projekt ESF a dříve realizované dva projekty OP VK. Sepětí vzdělávací a umělecké činnosti vede k nezbytnosti neustále rozvíjet technologické zajištění nejen učeben, ale především i vlastních tzv. finálních pracovišť. </t>
  </si>
  <si>
    <t>CZ.02.2.67/0.0/0.0/16_016/0002470</t>
  </si>
  <si>
    <t>Infrastrukturní podpora strategických studijních programů FAST VŠB-TUO</t>
  </si>
  <si>
    <t>Projekt se zaměřuje na zkvalitnění vzdělávací infrastruktury Fakulty stavební VŠB-TUO prostřednictvím doplnění vybavení k zajištění kvalitní výuky zejména v Bc. a Mgr. studijních programech Stavební inženýrství, Konstrukce staveb, Průmyslové a pozemní stavitelství, Architektura a stavitelství a infrastruktury pro průřezové aktivity KA2 (Modernizace výuky) a KA5 (Internacionalizace univerzity) plánované v rámci komplementárního projektu Technika pro budoucnost (předložený do výzvy 02_16_015).</t>
  </si>
  <si>
    <t>CZ.02.2.67/0.0/0.0/16_016/0002471</t>
  </si>
  <si>
    <t>High-tech technologicko-výukový pavilon FLD</t>
  </si>
  <si>
    <t>Projekt umožní zajistit high-tech infrastrukturu vč. SW a HW vybavení pro praktickou výuku Bc. a Mgr. studijních programů dle praxe a potřeb trhu práce. Nejmodernější pracovní podmínky a prostředí ke studiu budou splňovat nároky pro studenty se specifickými potřebami. Zároveň budou zavedeny nové a reakreditované studijní programy. Nový pavilon bude využíván i pro obory stávající. Současné prostory FLD neposkytují dostatečné prostředí výuky. Výstupy jsou v souladu s Výzvou č. 16 i 15 OP VVV .</t>
  </si>
  <si>
    <t>CZ.02.2.67/0.0/0.0/16_016/0002472</t>
  </si>
  <si>
    <t>U21 - Univerzita bez bariér</t>
  </si>
  <si>
    <t>Primárním cílem projektu je rekonstrukce konkrétního objektu v Kampusu UJEP pro účely zřízení a provozu celouniverzitního Poradenského centra UJEP. Doplňující opatření zahrnují stavební úpravy zabezpečující bezproblémovou dostupnost studia pro studenty se specifickými potřebami. Bezbariérový přístup do objektu FSE UJEP, adaptace vybraných výukových prostor ve vazbě na KA07 U21.</t>
  </si>
  <si>
    <t>CZ.02.2.67/0.0/0.0/16_016/0002473</t>
  </si>
  <si>
    <t>Modernizace budov FTK UP v Olomouci - Neředín</t>
  </si>
  <si>
    <t>Fakulta tělesné kultury UP v Olomouci plánuje uskutečnit v rámci projektu ESF pro VŠ kompletní reakreditaci studijních programů dle implementace současné novely VŠ zákona a akreditaci nových studijních programů nebo specializací v rámci studijního programu Tělesná výchova a sport a Specializace ve zdravotnictví. Pro zajištění kvalitní výuky je nezbytné zabezpečit i moderní výukové prostory odpovídající současným trendům ve výuce vysokoškolských studentů v rámci komplementárního ERDF projektu.</t>
  </si>
  <si>
    <t>CZ.02.2.67/0.0/0.0/16_016/0002477</t>
  </si>
  <si>
    <t>Rozvoj a zlepšení infrastruktury pro kvalitní studium a výuku na VŠCHT Praha</t>
  </si>
  <si>
    <t>Cílem projektu je zvýšení kvality a efektivity vzdělávání na VŠCHT Praha, které je naplňováno intervencemi více aktivit: zajištění kvalitního materiálně-technického zázemí pro bakalářské a magisterské programy zaměřené na praxi, pořízení vybavení pro výuku podle moderních výukových trendů, nastavení minimálních standardů služeb pro studenty se specifickými potřebami a vytvoření nástrojů a technických podmínek pro systém zajišťování a hodnocení kvality a pro efektivní strategické řízení na VŠ.</t>
  </si>
  <si>
    <t>CZ.02.2.67/0.0/0.0/16_016/0002478</t>
  </si>
  <si>
    <t>Inovace technického vybavení ICT pro elektronické vzdělávání na FTVS</t>
  </si>
  <si>
    <t>Předmětem projektu je podpora rozvoje e-learningové výuky na UK FTVS realizované v rámci ESF projektu, a to prostřednictvím investic do infrastruktury. Konkrétně dojde k modernizaci a sloučení dvou stávajících učeben do jedné počítačové učebny.Modernizace bude spočívat nejen v pořízení odpovídajícího vybavení, ale i ve stavebních úpravách učebny a vytvoření dispozic pro hromadné testování studentů a výuku inovovaných předmětů.Součástí projektu je také pořízení techniky k tvorbě edukačních videí.</t>
  </si>
  <si>
    <t>CZ.02.2.67/0.0/0.0/16_016/0002481</t>
  </si>
  <si>
    <t>Infrastrukturní zajištění výuky v rámci CJV a bakalářského studijního programu Migrační studia</t>
  </si>
  <si>
    <t>Cílem projektu je modernizovat výukové prostory pro jazykovou výuku na FF UP realizovanou Centrem jazykového vzdělávání a pro výuku v novém bakalářském studijním programu Migrační studia.
Centrum jazykového vzdělávání sídlí v nevyhovujících prostorách, jejichž dispozice a stav neumožňuje kvalitní realizaci výuky. Migrační studia, coby nový program, předpokládá ustavení prostorového zázemí. Předpokládáme úpravu prostor, které jsou nyní používány provizorně.</t>
  </si>
  <si>
    <t>CZ.02.2.67/0.0/0.0/16_016/0002482</t>
  </si>
  <si>
    <t>Infrastrukturní a laboratorní vybavení FD ČVUT</t>
  </si>
  <si>
    <t xml:space="preserve">Cílem projektu je infrastrukturní a laboratorní vybavení výukových prostor moderními zařízením pro zajištění vysoce kvalitní výuky reakreditovaných nebo nových technických oborů Fakulty dopravní ČVUT Praha, zpřístupnění školy a zvýšení otevřenosti školy. </t>
  </si>
  <si>
    <t>CZ010; CZ042</t>
  </si>
  <si>
    <t>Hlavní město Praha; Ústecký kraj</t>
  </si>
  <si>
    <t>CZ.02.2.67/0.0/0.0/16_016/0002491</t>
  </si>
  <si>
    <t>Vybudování laboratoře pro praktickou výuku a vzdělávání v plastické chirurgii a popáleninové medicíně</t>
  </si>
  <si>
    <t>Předmětem projektu Vybudování laboratoře pro praktickou výuku a vzdělávání v plastické chirurgii a popáleninové medicíně je vytvoření centra pro výuku plastické chirurgie včetně mikrochirurgie a chirurgie ruky a popáleninové medicíny, které bude odpovídat světovým standardům v chirurgickém vzdělávání použitím recentních technologií a preferencí strukturálně přesných syntetických modelů. Provoz laboratoře umožní výuku demonstrující operace a zákroky běžně používané v praxi.</t>
  </si>
  <si>
    <t>CZ.02.2.67/0.0/0.0/16_016/0002495</t>
  </si>
  <si>
    <t>U21 - Centrum biologických a environmentálních oborů</t>
  </si>
  <si>
    <t xml:space="preserve">Projekt je zaměřen na dobudování infrastruktury pro výuku biologických oborů zaměřených zejména na aplikovanou biologii a ekologii výstavbou nové budovy, včetně výstavby skleníku a pořízení adekvátního přístrojového vybavení, s cílem plného začlenění všech těchto prvků do konceptu Botanického naučného parku, jakožto důležitého výukového centra botanických, zoologických a ekologických disciplín v regionu. 
</t>
  </si>
  <si>
    <t>CZ.02.2.67/0.0/0.0/16_016/0002496</t>
  </si>
  <si>
    <t>Infrastrukturní podpora strategických studijních programů EKF VŠB-TUO</t>
  </si>
  <si>
    <t>Projekt se zaměřuje na zkvalitnění infrastruktury vybraných učeben Ekonomické fakulty VŠB-TUO doplněním jejich vybavení s cílem zvyšování kvality výukového procesu v Bc. a Mgr. studijních programech, pořízení infrastruktury pro průřezovou aktivitu KA2 (Modernizace výuky) a budování informačně-bezbariérového přístupu ke všem formám výukového procesu v rámci průřezové aktivity KA6 (Otevřená univerzita) v rámci komplementárního projektu Technika pro budoucnost (předložený v rámci výzvy 02_16_015).</t>
  </si>
  <si>
    <t>CZ.02.2.67/0.0/0.0/16_016/0002497</t>
  </si>
  <si>
    <t>Infrastrukturní podpora strategických studijních programů FEI VŠB-TUO</t>
  </si>
  <si>
    <t>Projekt se zaměřuje na zkvalitnění vzdělávací infrastruktury Fakulty elektrotechniky a informatiky (FEI) VŠB-TUO prostřednictvím doplnění vybavení k zajištění kvalitní výuky zejména v nových a modernizovaných Bc. a Mgr. studijních programech a infrastruktury pro průřezovou aktivitu KA2 (Modernizace výuky) plánované v rámci komplementárního projektu Technika pro budoucnost (předložený v rámci výzvy 02_16_015).</t>
  </si>
  <si>
    <t>CZ.02.2.67/0.0/0.0/16_016/0002499</t>
  </si>
  <si>
    <t>Modernizace výukové infrastruktury Fakulty veřejných politik Slezské univerzity v Opavě</t>
  </si>
  <si>
    <t xml:space="preserve">Cílem projektu je  zkvalitnění vzdělávací infrastruktury FVP SLU sloužící k výuce v nově vznikajících  oborech v rámci souběžného projektu ESF a programu inovovaného dříve  pomocí zkvalitnění materiálně - technického a informačně - technologického zázemí v podobě výukových pomůcek, modelů, specializovaného SW a diagnostických testů, což přispěje k zajištění vysoké kvality výuky na fakultě v programech Sociální patologie a prevence, Dentální hygiena, Edukační péče o seniory a Ošetřovatelství.
</t>
  </si>
  <si>
    <t>Slezská univerzita v Opavě</t>
  </si>
  <si>
    <t>CZ.02.2.67/0.0/0.0/16_016/0002501</t>
  </si>
  <si>
    <t>Modernizace výukové infrastruktury Obchodně podnikatelské fakulty v Karviné Slezské univerzity v Opavě - výukové sály</t>
  </si>
  <si>
    <t xml:space="preserve">Projekt řeší rekonstrukci a modernizaci velkého (800 míst) a malého (120 míst) přednáškového sálu Obchodně podnikatelské fakulty v Karviné Slezské univerzity v Opavě.
Cílem projektu je zkvalitnění vzdělávací infrastruktury na vysokých školách za účelem zajištění vysoké kvality výuky na fakultě. Nedílnou součástí projektu je zpřístupnění sálů znevýhodněným skupinám - v rámci rekonstrukce budou vytvořeno 13 míst pro vozíčkáře - 8 míst ve velkém a 5 míst v malém přednáškovém sále. </t>
  </si>
  <si>
    <t>CZ.02.2.67/0.0/0.0/16_016/0002502</t>
  </si>
  <si>
    <t>Modernizace výukové infrastruktury Obchodně podnikatelské fakulty v Karviné Slezské univerzity v Opavě - edukační laboratoř a výukové vybavení</t>
  </si>
  <si>
    <t>Projekt řeší vybudování informační edukační laboratoře, audiovizuální laboratoře, modernizaci počítačových učeben a pořízení výukových pomůcek pro inovaci výuky Obchodně podnikatelské fakulty v Karviné Slezské univerzity v Opavě. Dojde v něm ke zkvalitnění vzdělávací infrastruktury sloužící k zajištění výuky v ekonomických, manažerských oborech  pomocí zkvalitnění materiálně - technického a informačně - technologického zázemí, což přispěje k zajištění vysoké kvality výuky na fakultě.</t>
  </si>
  <si>
    <t>CZ.02.2.67/0.0/0.0/16_016/0002503</t>
  </si>
  <si>
    <t>Modernizace výukové infrastruktury Filozoficko-přírodovědecké fakulty Slezské univerzity v Opavě</t>
  </si>
  <si>
    <t>Cílem projektu je zkvalitnění vzdělávací infrastruktury na Filozoficko-přírodovědecké fakultě Slezské univerzity v Opavě za účelem zajištění vysoké kvality výuky. Během projektu proběhne výrazná modernizace a rekonstrukce objektu fakulty na Bez. n. 13, dílčí modernizace výukového zázemí na Hradecké 17 a Masarykově tř. 37 a v nich dislokované výukové infrastruktury a pořízení vybavení a pomůcek pro zkvalitnění výuky. Mezi klíčové výukové vybavení patří zejména  planetárium a související IT..</t>
  </si>
  <si>
    <t>CZ.02.2.67/0.0/0.0/16_016/0002504</t>
  </si>
  <si>
    <t>Modernizace celouniverzitní výukové infrastruktury a specializovaných pracovišť Slezské univerzity v Opavě</t>
  </si>
  <si>
    <t>Cílem projektu je zpřístupnění vysokoškolského prostředí, odstraněním bariér v přístupu ke  studiu, zejména studentům se specifickými potřebami prostřednictvím vytvořením centra digitalizace a hmatové grafiky, multimediálních učeben a navigačního systému. Dalším cílem projektu je uspokojení specifických potřeb univerzity v přístupu k informačním zdrojům v podobě upgrade LMS e-learning systému a pořízení SW pro hodnocení a zabezpečení řízení kvality univerzity.</t>
  </si>
  <si>
    <t>CZ.02.2.67/0.0/0.0/16_016/0002506</t>
  </si>
  <si>
    <t>Dobudování infrastruktury CPIT TL1 pro strategické studijní programy FS a FMMI VŠB-TUO</t>
  </si>
  <si>
    <t>Projekt se zaměřuje na zkvalitnění vzdělávací infrastruktury FS a FMMI VŠB-TUO prostřednictvím dobudování objektu CPIT TL1 a pořízení vybavení pro zajištění kvalitní výuky zejména v modernizovaných Bc./Mgr. studijních programech Dopravní technika a technologie, Strojírenská technologie a Procesní inženýrství. Dobudování infrastruktury souvisí se vzdělávacími záměry plánovanými v komplementárním projektu Technika pro budoucnost a dále se záměry realizovanými v rámci předchozího ESF projektu.</t>
  </si>
  <si>
    <t>CZ.02.2.67/0.0/0.0/16_016/0002507</t>
  </si>
  <si>
    <t>Infrastrukturní podpora vzdělávací činnosti HGF a KJ VŠB-TUO</t>
  </si>
  <si>
    <t>Projekt se zaměřuje na zkvalitnění vzdělávací infrastruktury Hornicko-geologické fakulty (HGF) a Katedry jazyků VŠB-TUO prostřednictvím doplnění vybavení k zajištění kvalitní výuky v Bc. a Mgr. studijních programech HGF a pro zvyšování kvalifikace a pedagogických kompetencí pracovníků VŠB-TUO v rámci aktivity KA2 (Modernizace výuky) plánované v rámci komplementárního projektu Technika pro budoucnost (předložený v rámci výzvy 02_16_015).</t>
  </si>
  <si>
    <t>CZ.02.2.67/0.0/0.0/16_016/0002509</t>
  </si>
  <si>
    <t>Infrastruktura pro výuku studijního programu zaměřeného na praxi  Mezinárodní podnikání</t>
  </si>
  <si>
    <t>Cílem projektu je doplňková investiční podpora projektu předkládaného ve výzvě č. 02_16_015 ESF výzva pro vysoké školy, zaměřeného na vytvoření nového studijního programu zaměřeného na praxi - Mezinárodní podnikání, prostřednictvím investičně náročného zajištění materiálních podmínek (pořízení a implementace informačního systému a odpovídající hardware) pro praktickou výuku a organizaci praxí daného programu.</t>
  </si>
  <si>
    <t>Vysoká škola Karla Engliše, a.s.</t>
  </si>
  <si>
    <t>CZ.02.2.67/0.0/0.0/16_016/0002510</t>
  </si>
  <si>
    <t>Rekonstrukce a vybavení prostor pro výuku preklinických oborů na 3. LF UK</t>
  </si>
  <si>
    <t xml:space="preserve">Hlavním záměrem projektu je technicky a materiálně dovybavit technickou infrastrukturu učeben, laboratoří a přípravných prostor určených pro výuku molekulární biologie, biochemie, farmakologie, fyziologie, histologie a embryologie, antropologie a morfologie. V rámci projektu budou provedeny nezbytné stavební úpravy prostor pro výuku preklinických oborů a následné dovybavení těchto prostor s cílem vytvořit moderní a plně funkční prostory vyžadované pro zlepšení a inovaci praktické výuky.
</t>
  </si>
  <si>
    <t>CZ.02.2.67/0.0/0.0/16_016/0002511</t>
  </si>
  <si>
    <t xml:space="preserve">Vybudování a vybavení Centrum teorie a praxe vzdělávání v lékařských i nelékařských oborech </t>
  </si>
  <si>
    <t>Cílem projektu je vybudování pracoviště zaměřeného na přípravu, realizaci a vyhodnocování zkoušení studentů fakulty a zároveň pracoviště zaměřeného na nácvik a rozvoj didaktických a prezentačních dovedností pedagogů i studentů. Na základě rozšíření profesionálně vedené interaktivní a simulační výuky budou budoucí absolventi seznámeni moderními metodami s nejnovějšími poznatky v oboru vybraného studia a to prostřednictvím využití moderních interaktivních a simulačních výukových pomůcek.</t>
  </si>
  <si>
    <t>CZ.02.2.67/0.0/0.0/16_016/0002512</t>
  </si>
  <si>
    <t>Dobudování vzdělávací infrastruktury - UniMeC, 2. etapa</t>
  </si>
  <si>
    <t xml:space="preserve">Hlavním záměrem projektu je dobudování minikampusu Lékařské fakulty v Plzni (LFP)  Univerzitní medicínské centrum (UniMeC) jako prostředku ke zvýšení kvality vzdělávání na LFP. V rámci projektu budou provedeny rozsáhlé stavební práce a doplněno přístrojové a technologické vybavení pro zajištění inovované výuky v magisterských programech Všeobecné a Zubní lékařství včetně zpřístupnění studentům se specifickými potřebami v  návaznosti na celouniverzitní projekt ESF z výzvy č. 02_16_015 OP VVV. </t>
  </si>
  <si>
    <t>CZ.02.2.67/0.0/0.0/16_016/0002514</t>
  </si>
  <si>
    <t>Pavilon tropického zemědělství</t>
  </si>
  <si>
    <t>Projekt umožní vybudování moderní infrastruktury v podobě Pavilonu tropického zemědělství pro zajištění výuky nově akreditovaných a inovovaných studijních programů na Fakultě tropického zemědělství. Tvorba nových a úprava stávajících bakalářských a magisterských studijních programů zohledňující potřeby trhu práce nebo potřeby praxe bude realizována v rámci projektu komplementární výzvy ESF pro vysoké školy. Výstupy projektu jsou v souladu s Výzvou č. 16 i s Výzvou č. 15 OP VVV.</t>
  </si>
  <si>
    <t>CZ.02.2.67/0.0/0.0/16_016/0002518</t>
  </si>
  <si>
    <t>Inovace výuky a e-learningového prostředí na LF UK v HK</t>
  </si>
  <si>
    <t>Předmětem projektu je pořízení serverové infrastruktury, zobrazovací a AV techniky a vybavení mikroskopické praktikárny za účelem podpory inovativních metod výuky, zejména elektronické a interaktivní podpory výuky pregraduálních studentů oborů Všeobecné lékařství, Zubní lékařství, General medicine, Dentistry a Ošetřovatelství. Díky realizaci projektu dojde k podpoře části kontaktní výuky e-learningovými kurzy a větší část teoretické výuky bude doplněna inovovanými elektronickými oporami.</t>
  </si>
  <si>
    <t>CZ.02.2.67/0.0/0.0/16_016/0002519</t>
  </si>
  <si>
    <t>Podpora moderních forem výuky na LF UK v HK zaměřené na využití simulátorů a fantomů</t>
  </si>
  <si>
    <t>Díky realizaci projektu dojde k inovaci a modernizaci výuky klinických a teoretických oborů Lékařské
fakulty Univerzity Karlovy v Hradci Králové, a to prostřednictvím pořízení simulátorů a fantomů, které umožní studentům bezpečně si osvojit znalosti a dovednosti nezbytné pro budoucí lékaře. Na pořizovaných výukových trenažérech bude možné zajistit, za maximálně realistických podmínek, mj. nácvik život zachraňujících a urgentních výkonů, vyšetřovacích a chirurgických postupů, atd.</t>
  </si>
  <si>
    <t>CZ.02.2.67/0.0/0.0/16_016/0002524</t>
  </si>
  <si>
    <t>Vzdělávací infrastruktura pro ekonomické a environmentální programy</t>
  </si>
  <si>
    <t xml:space="preserve">Projekt umožní vybavením moderních výukových prostor a zkvalitněním infrastruktury vytvořit konkurenceschopné zázemí určené pro výuku technicky laděných ekonomických a environmentálních programů za účelem zvýšení kvality výukového procesu v souladu s potřebami praxe a trhu práce. Zkvalitnění vzdělávacího procesu bude dosaženo užitím nových moderních výukových postupů pro dané studijní programy. Výstupy projektu jsou v souladu s Výzvou č. 16 i s Výzvou č. 15 OP VVV. </t>
  </si>
  <si>
    <t>CZ.02.2.67/0.0/0.0/16_016/0002526</t>
  </si>
  <si>
    <t>Obnova infrastruktury laboratoří Stavební fakulty ČVUT</t>
  </si>
  <si>
    <t>Projekt řeší obnovu vybraných laboratoří Stavební fakulty ČVUT v Praze v návaznosti na úpravy bakalářských a magisterských studijních oborů (projekt ESF pro VŠ). Výstupy projektu se dotýkají každodenní práce většiny akademických pracovníků Fakulty stavební ČVUT v Praze a převážné většiny studentů bakalářských a magisterských oborů FSv ČVUT v Praze.</t>
  </si>
  <si>
    <t>CZ.02.2.67/0.0/0.0/16_016/0002527</t>
  </si>
  <si>
    <t>Obnova a optimalizace umístění infrastruktury pro astronomii a stanice pro příjem dat dálkového průzkumu Země</t>
  </si>
  <si>
    <t>V souvislosti s probíhajícími rekonstrukcemi laboratoří a přípravou rekonstruovaného pavilonu "H" bude přemístěna observatoř pro dálkový průzkum země Fakulty stavební ČVUT v Praze. Přemístění umožní optimalizaci umístění a obnovu souvisejících zařízení včetně instalace automatiizované kupole a napojení na interní síť fakulty. Napojení umožní provádět dálkový průzkum země z osobních počítačů studentů a akademických pracovníků univerzity.</t>
  </si>
  <si>
    <t>CZ.02.2.67/0.0/0.0/16_016/0002529</t>
  </si>
  <si>
    <t>Modernizace výukových prostor na FaF UK za účelem zvýšení kvality vzdělávání</t>
  </si>
  <si>
    <t>Hlavním záměrem projektu  je zvýšení kvality výuky na FaF UK v HK a aplikace moderních trendů VŠ výuky. V rámci projektu dojde k modernizaci interiérů a vybavení odpovídající AV technikou. Projekt je svým předmětem a náplní úzce spojen s projektem - Systematický rozvoj a zkvalitnění vzdělávací činnosti a praxí studentů na FaF UK (výzva č. 02_16_015 ESF výzva pro VŠ), který má za cíl zlepšení uplatnitelnosti absolventů FaF UK na trhu práce prostřednictvím úpravy studijního programu Farmacie.</t>
  </si>
  <si>
    <t>CZ.02.2.67/0.0/0.0/16_016/0002530</t>
  </si>
  <si>
    <t>Vybudování experimentální dietní kuchyně</t>
  </si>
  <si>
    <t xml:space="preserve">Hlavním záměrem projektu je vybudování experimentální dietní kuchyně na 3. LF UK v Praze včetně vybavení, zázemí a učebny s cílem vytvořit moderní a plně funkční prostory vyžadované pro otevření nového studijního oboru Nutriční terapeut, v jehož výukovém plánu zaujímá významnou část praktická výuka. </t>
  </si>
  <si>
    <t>CZ.02.2.67/0.0/0.0/16_016/0002532</t>
  </si>
  <si>
    <t xml:space="preserve">Výukové centrum zpracování zemědělských produktů (VCZZP) </t>
  </si>
  <si>
    <t>Projekt umožní vybudování výukového a demonstračního centra, jež povede ke zlepšení vzdělávací činnosti vybraných programů zaměřených zejména na potravinářství a kvalitu zemědělské produkce tak, aby studenti získali nové praktické znalosti a dovednosti, které zvýší jejich uplatnitelnost na trhu práce. Zkvalitnění vzdělávacího procesu bude dosaženo aplikací progresivních výukových postupů v rámci daných studijních programů s využitím moderních provozních technologií pro zpracování zem. produktů.</t>
  </si>
  <si>
    <t>CZ.02.2.67/0.0/0.0/16_016/0002533</t>
  </si>
  <si>
    <t>Laboratoř inteligentních vestavných systémů na FIT ČVUT v Praze</t>
  </si>
  <si>
    <t>Cílem projektu je vytvořit a technicky vybavit Laboratoř inteligentních vestavných systémů. Laboratoř se bude zaměřena na vestavné systémy s integrovanými prvky umělé inteligence. Laboratoř bude studentům poskytovat technické zázemí pro předměty Základy inteligentních vestavných systémů (BI-ZIVS) v  bakalářské etapě, Inteligentní vestavné systémy (MI-IVS) v magisterské etapě, bakalářské a diplomové práce. Technické vybavení laboratoře bude sledovat nejmodernější trendy v dané oblasti.</t>
  </si>
  <si>
    <t>CZ.02.2.67/0.0/0.0/16_016/0002536</t>
  </si>
  <si>
    <t>GEPOS - Generální rekonstrukce poslucháren A,B , objekt U2</t>
  </si>
  <si>
    <t>Generální rekonstrukce poslucháren slouží k vytvoření profesionálního, multimediálního a vysoce kvalitního didaktického prostředí pro výuku, která chce a bude  obsahovat prvky vyplývající z potřeb praxe, trhu práce. Moderním prostředím bude podpořena mezinárodní spolupráce a internacionalizace výuky, která je zásadní podmínkou pro zvýšení úrovně výuky, vědy a výzkumu a pro podporu uplatnitelnosti absolventů i na  mezinárodním poli.</t>
  </si>
  <si>
    <t>CZ.02.2.67/0.0/0.0/16_016/0002541</t>
  </si>
  <si>
    <t>Laboratoř řízení podnikových procesů</t>
  </si>
  <si>
    <t xml:space="preserve">Hlavním cílem projektu je modernizace laboratoří určených pro praktickou výuku studijních programů zohledňujících potřeby trhu práce. Vzniknou nově vybavené laboratoře, které budou vybaveny zařízením simulujícím "inteligentní továrnu" pro řízení podnikových procesů. To umožní studentům vysokých škol získat potřebné dovednosti z reálné výroby a přispěje tak ke zvýšení kvalifikace studentů studijních programů zaměřených na trh práce a tím k jejich lepší uplatnitelnosti.
</t>
  </si>
  <si>
    <t>CZ.02.2.67/0.0/0.0/16_016/0002546</t>
  </si>
  <si>
    <t>Zkvalitnění vzdělávací infrastruktury Fakulty chemické pro moderní a otevřené studium techniky</t>
  </si>
  <si>
    <t>Projekt řeší záměr podstatného zvýšení kvality vzdělávání na Fakultě chemické VUT v Brně prostřednictvím modernizace vybraných klíčových výukových prostor a pracovišť, které jsou využívány pro výuku ve strategických bakalářských a navazujících studijních programech. 
Projekt má 4 dílčí cíle: a) Rekonstrukce a modernizace posluchárny P1, b) Modernizace laboratoře organické chemie, c) Modernizace učeben pro výuku podporovanou IT technologiemi, d) Dovybavení laboratoří pro nové studijní programy.</t>
  </si>
  <si>
    <t>CZ.02.2.67/0.0/0.0/16_016/0002547</t>
  </si>
  <si>
    <t xml:space="preserve">Infrastruktura pro moderní studium IT </t>
  </si>
  <si>
    <t>Modernizace učeben a přístrojového vybavení pro praktickou výuku technologicky orientovaných předmětů a modernizace podpůrných multimediálních systémů přednáškových sálů s možností přenosu a záznamu (a pozdějšího zařazení výstupů systému mezi multimediální studijní opory) pro zefektivnění výuky i teoreticky orientovaných předmětů. Tato modernizace zohledňuje potřeby trhu práce, na němž se uplatňují čerství absolventi se znalostí aktuálních technologií a zároveň schopnostmi celoživotního učení.</t>
  </si>
  <si>
    <t>CZ.02.2.67/0.0/0.0/16_016/0002551</t>
  </si>
  <si>
    <t>Laboratoř zpracování obrazu</t>
  </si>
  <si>
    <t>Cílem ERDF aktivity je HW vybavení nově budované laboratoře zpracování obrazu na FIT ČVUT, zabezpečení jejího fungování a zvýšení kvality teoret. i praktického vzdělání studentů. Laboratoř bude vybavena kamerovými systémy a související technikou. Aktivita navazuje na ESF aktivitu, která má za cíl vytvoření SW nástrojů pro studenty na zpracování obrazu  Výstupem těchto dvou aktivit bude HW a SW infrastruktura pro realizaci projektů v oblasti zpracování obrazu a videa a podporu související výuky.</t>
  </si>
  <si>
    <t>CZ.02.2.67/0.0/0.0/16_016/0002553</t>
  </si>
  <si>
    <t>Vzdělávací infrastruktura TUL pro zvyšování relevance, kvality a přístupu ke vzdělání v podmínkách Průmyslu 4.0</t>
  </si>
  <si>
    <t>V projektu Vi4.0, komplementárním projektu k projektu ESF, TUL řeší materiálně-technické vybavení zejména pro nové či upravené studijní programy se zvyšujícími se nároky na názornost výuky složitých procesů. Vznikají nové požadavky na infrastrukturu a přístrojové vybavení laboratoří, úpravu stávajících a vytvoření nových laboratorních prostor splňujících extrémní požadavky nových technologií období 4. fáze průmyslové revoluce. Rovněž bude realizováno zajištění vybavení pro studenty se SP.</t>
  </si>
  <si>
    <t>CZ.02.2.67/0.0/0.0/16_016/0002556</t>
  </si>
  <si>
    <t>Infrastruktura pro strategický rozvoj Univerzity Hradec Králové</t>
  </si>
  <si>
    <t>Univerzita Hradec Králové v souladu se svou strategií předkládá tento infrastrukturní projekt jako významný prostředek k zajištění rozvoje klíčových oblastí.Mezi klíčové oblasti patří rozvoj a zvýšení kvality vzdělávacích aktivit včetně odbornosti pedagogů,zajištění vhodných podmínek pro studenty se specifickými potřebami a vytvoření transparentního a jasně vymezeného systému hodnocení kvality včetně strategického řízení.Předmětem projektu je zajistit nezbytné vybavení pro tyto klíčové aktivity.</t>
  </si>
  <si>
    <t>Univerzita Hradec Králové</t>
  </si>
  <si>
    <t>CZ.02.2.67/0.0/0.0/16_016/0002560</t>
  </si>
  <si>
    <t>U21 - Kvalitní infrastruktura</t>
  </si>
  <si>
    <t>Projekt je zaměřen na dobudování infrastruktury pro praktickou výuku bakalářských a magisterských studijních programů zohledňující potřeby trhu práce a zaměřených na praxi několika fakult UJEP. Cílem je modernizovat výukové prostory a přístrojové vybavení laboratoří pro praktickou výuku tak, aby byly zajištěny nezbytné podmínky pro akreditace nových a reakreditace inovovaných studijních programů specifikovaných v projektu "Univerzita 21. století - Kvalitní, moderní a otevřená instituce" (U21).</t>
  </si>
  <si>
    <t>CEVRO Institut, z.ú.</t>
  </si>
  <si>
    <t>CZ010; CZ031</t>
  </si>
  <si>
    <t>Hlavní město Praha; Jihočeský kraj</t>
  </si>
  <si>
    <t>CZ.02.2.67/0.0/0.0/16_016/0002574</t>
  </si>
  <si>
    <t>Modernizace vzdělávací infrastruktury na FAST</t>
  </si>
  <si>
    <t>Projekt se zaměřuje na modernizaci a doplnění přístrojového vybavení a software, potřebného pro zajištění vysoce kvalitní výuky. Projekt se dělí do čtyř oblastí: 1) podpora nových studijních programů Environmentálně vyspělé budovy vznikáních na základě potřeb společnosti; 2) podpora inovovaných studijních programů vč. podpory angličtiny; 3) podpora studijního programu Městské inženýrství a 4) podpora dostupnosti studijních materiálů a opor.
Projekt navazuje na komplementární projekt ESF MOST.</t>
  </si>
  <si>
    <t>CZ.02.2.67/0.0/0.0/17_044/0008523</t>
  </si>
  <si>
    <t>Rozvoj studijního prostředí na Univerzitě Palackého</t>
  </si>
  <si>
    <t>V rámci projektu dojde k modernizaci a doplnění vybavení v prostorech sloužících ke vzdělávání studentů bakalářských a magisterských programů Univerzity Palackého (UP) včetně zajištění informačních zdrojů určených pro výuku studentů. Aktivity projektu vycházejí z požadavků stanovených v Dlouhodobém záměru Univerzity Palackého na období 2016-2020 a navazují na realizované ESF projekty v rámci OP VVV a OP VK. Cílem je další podpora kvalitního studia a vzdělávání v rámci UP.</t>
  </si>
  <si>
    <t>Akademie múzických umění v Praze</t>
  </si>
  <si>
    <t>CZ.02.2.67/0.0/0.0/17_044/0008530</t>
  </si>
  <si>
    <t>Rozvoj studijního prostředí na ČZU</t>
  </si>
  <si>
    <t>Projekt cílí na modernizaci a dovybavení prostor ČZU v Praze (VRR) určených pro výuku a samostudium. Jedná se o studovny, učebny, výukové laboratoře, přednáškové sály a další prostory, které jsou využívány napříč studijními programy. Projekt podporuje i zpřístupnění EIZ. Pořizované přístroje, AV a IC technika, nábytek, EIZ a pomůcky pro vzdělávání slouží přímo CS a zkvalitňují výuku. Projekt je komplementární s ESF projektem (v. č. 15 OP VVV) a vhodně doplňuje ESF aktivity po investiční stránce.</t>
  </si>
  <si>
    <t>CZ.02.2.67/0.0/0.0/17_044/0008531</t>
  </si>
  <si>
    <t>Rozvoj studijního prostředí na Univerzitě Pardubice</t>
  </si>
  <si>
    <t>Projekt je zaměřen na modernizaci studijního prostředí na Univerzitě Pardubice (UPa). Hlavním cílem je zvýšení kvality vzdělávání prostřednictvím modernizace počítačových učeben, vybavení poslucháren audiovizuální technikou a nábytkem, rozšíření a inovace síťové infrastruktury, pokrytí výukových prostor Wi-Fi sítí, nárůstu výkonu a kapacity serverů a zajištění dostupnosti e-knih pro výuku na UPa. Projektem bude dotčeno 5.649 studentů bakalářských a magisterských studijních programů.</t>
  </si>
  <si>
    <t>CZ.02.2.67/0.0/0.0/17_044/0008532</t>
  </si>
  <si>
    <t>Rozvoj studijního prostředí na VUT v Brně</t>
  </si>
  <si>
    <t>Účelem realizace projektu je podpora ESF aktivit realizovaných v projektech financovaných v minulém programovém období prostřednictvím investic do modernizace studijního prostředí na vysokých školách a doplňková investiční podpora intervencí ESF realizovaných v rámci SC 1, 2 a 4 v PO 2 OP VVV. Přehled vazeb na realizované projekty OP VK je  uveden v příloze k této žádosti.</t>
  </si>
  <si>
    <t>Moravská vysoká škola Olomouc, o.p.s.</t>
  </si>
  <si>
    <t>CZ.02.2.67/0.0/0.0/17_044/0008534</t>
  </si>
  <si>
    <t>Podpora rozvoje studijního prostředí na OU</t>
  </si>
  <si>
    <t xml:space="preserve">Cílem projektu je zvýšit kvalitu vzdělávání na OU prostřednictvím modernizace a doplnění vybavení v prostorách pro výuku a samostudium (posluchárny, odborné učebny a laboratoře, jazykové a počítačové učebny, univerzitní knihovna, fakultní studovny a prostory pro samostudium, přístrojové vybavení, pomůcky pro vzdělávací činnost, Wi-Fi pokrytí, elektronické informační zdroje). Infrastruktura bude využívána napříč studijními obory s přímou vazbou na výuku a přímým dopadem na studenty. </t>
  </si>
  <si>
    <t>CZ.02.2.67/0.0/0.0/17_044/0008536</t>
  </si>
  <si>
    <t>Rozvoj studijního prostředí na UTB ve Zlíně</t>
  </si>
  <si>
    <t>Projekt je zaměřen na zkvalitnění studijního prostředí na UTB ve Zlíně prostřednictvím pořízení modernizovaného hardwarového, softwarového, přístrojového a specializovaného vybavení či nábytku do výukových prostor UTB ve Zlíně a informačních zdrojů určených pro výuku. Hlavním projektovým záměrem je zkvalitnění podmínek výuky studentů v bakalářských a magisterských programech realizovaných na UTB ve Zlíně a zvýšení konkurenceschopnosti a uplatnitelnosti absolventů na trhu práce.</t>
  </si>
  <si>
    <t>CZ.02.2.67/0.0/0.0/17_044/0008537</t>
  </si>
  <si>
    <t xml:space="preserve">Rozvoj studijního prostředí na Slezské univerzitě v Opavě </t>
  </si>
  <si>
    <t>Cílem projektu je zvýšení kvality vzdělávání na Slezské univerzitě v Opavě, a to prostřednictvím modernizace a doplnění používaného vybavení knihoven, studoven, poslucháren, PC učeben, specializovaných výukových místností, přednáškových sálů, které jsou využívány napříč studijními programy s přímou vazbou na výuku a přímým dopadem na studenty. Prostřednictvím projektu budou posíleny již realizované intervence z OP VVV a OP VK, a bude tak výrazně zvýšena kvalita výuky na Slezské univerzitě.</t>
  </si>
  <si>
    <t>CZ.02.2.67/0.0/0.0/17_044/0008538</t>
  </si>
  <si>
    <t>Studijní prostředí na Palestře</t>
  </si>
  <si>
    <t>Projekt je zaměřen na zvýšení kvality vzdělávání prostřednictvím modernizace a vybavení učeben Vysoké školy tělesné výchovy a sportu Palestra a to  v návaznosti na předchozí ESF aktivity žadatele v OP PA.  Jedná se o vybavení v průřezových oblastech odborných předmětů - učebny biomediciny, diagnostiky a wellness a dále jedné učebny pro teoretické předměty. Tyto učebny budou využívány všemi studenty denního studia v Bc. i Mgr. oborech. Dále budou pořízeny el. infor. zdroje.</t>
  </si>
  <si>
    <t>Vysoká škola tělesné výchovy a sportu PALESTRA, spol. s r.o.</t>
  </si>
  <si>
    <t>CZ.02.2.67/0.0/0.0/17_044/0008541</t>
  </si>
  <si>
    <t>Podpora rozvoje studijního prostředí na TUL</t>
  </si>
  <si>
    <t>Projekt "Podpora rozvoje studijního prostředí na TUL" je zaměřen na zkvalitnění materiálně-technického vybavení bakalářských a magisterských studijních programů/oborů, které byly inovovány v rámci projektů OP VK, případně budou inovovány v rámci projektu OP VVV. Dojde tak k posílení již realizované intervence z ESF, a tím dosažení multiplikačního efektu pomocí podpory rozvoje vybavení prostor využívaných studenty profitujícími z již realizovaných aktivit.</t>
  </si>
  <si>
    <t>CZ.02.2.67/0.0/0.0/17_044/0008542</t>
  </si>
  <si>
    <t>Rozvoj JU - Studijní prostředí</t>
  </si>
  <si>
    <t>Předmětem projektu je rozvoj studijního prostředí na Jihočeské univerzitě (JU). Naplnění jeho cílů povede ke zvýšení kvality vzdělávání prostřednictvím modernizace a doplnění vybavení napříč JU. Projekt má přímou vazbu na výuku a přímý dopad na studenty. Záměr vznikl jako doplňková investiční podpora intervencí ESF, SC 1 a 4 v PO 2 OP VVV a jako podpora s návazností na obdobné ESF aktivity realizované v projektech financovaných v minulém programovém období.</t>
  </si>
  <si>
    <t>Vysoká škola ekonomická v Praze</t>
  </si>
  <si>
    <t>CZ.02.2.67/0.0/0.0/17_044/0008551</t>
  </si>
  <si>
    <t>MUNI4students</t>
  </si>
  <si>
    <t>Projekt cílí na zkvalitnění studijního prostředí na Masarykově univerzitě pomocí modernizace vybavení výukových prostor sloužících pro potřeby pregraduálních studentů. Zaměřuje se na zabezpečení infrastrukturních a materiálně-technických potřeb včetně pořízení moderních informačních zdrojů. Výstupem je zvýšení kvality formou tzv. funkčních celků, odpovídajících moderním požadavkům na vzdělávání. Projektové aktivity jsou komplexního charakteru s dopadem na všechny fakulty a studijní obory.</t>
  </si>
  <si>
    <t>AKADEMIE STING, o.p.s.</t>
  </si>
  <si>
    <t>Vysoká škola uměleckoprůmyslová v Praze</t>
  </si>
  <si>
    <t>CZ.02.2.67/0.0/0.0/17_044/0008555</t>
  </si>
  <si>
    <t>Univerzita 21. století - Moderní prostředí pro kvalitní vzdělávání</t>
  </si>
  <si>
    <t xml:space="preserve">Projekt Univerzita 21. století - Moderní prostředí pro kvalitní vzdělávání svou podstatou navazuje na podpořený projekt Univerzita 21. století - Kvalitní, moderní a otevřená univerzita. Cílem projektu je rozšíření zázemí pro kvalitní výuku v pregraduálním vzdělávání ve srovnatelném měřítku poskytovatelů vysokoškolského vzdělání dle evropských standardů. Do projektu jsou zapojeny všechny fakulty univerzity a společná pracoviště, která mají přímou vazbu na vzdělávací proces studentů. </t>
  </si>
  <si>
    <t>CZ.02.2.67/0.0/0.0/17_044/0008561</t>
  </si>
  <si>
    <t>Podpora rozvoje studijního prostředí na Univerzitě Karlově - MRR</t>
  </si>
  <si>
    <t xml:space="preserve">Cílem projektu je zvýšení kvality vzdělávání prostřednictvím modernizace a pořízení vybavení pro výuku na mimopražských fakultách a součástech Univerzity Karlovy v průřezových oblastech v návaznosti na inovaci bakalářských a magisterských studijních programů. Aktivity projektu tak efektivně podpoří intervence financované v rámci ESF projektu Zvýšení kvality vzdělávání na UK a jeho relevance pro potřeby trhu práce a obdobné aktivity realizované v minulém programovém období. </t>
  </si>
  <si>
    <t>CZ020; CZ031; CZ032; CZ052</t>
  </si>
  <si>
    <t>Jihočeský kraj; Královéhradecký kraj; Plzeňský kraj; Středočeský kraj</t>
  </si>
  <si>
    <t>CZ.02.2.67/0.0/0.0/17_044/0008562</t>
  </si>
  <si>
    <t>Podpora rozvoje studijního prostředí na Univerzitě Karlově - VRR</t>
  </si>
  <si>
    <t>Cílem projektu je zvýšení kvality vzdělávání prostřednictvím modernizace a pořízení vybavení u pražských fakult a součástí Univerzity Karlovy v průřezových oblastech a v návaznosti na inovaci bakalářských a magisterských studijních programů v souladu s požadavky trhu práce. Aktivity projektu doplňkově podpoří intervence financované v rámci ESF v projektu Zvýšení kvality vzdělávání na UK a jeho relevance pro potřeby trhu práce a obdobné aktivity realizované v minulém programovém období.</t>
  </si>
  <si>
    <t>CZ.02.2.67/0.0/0.0/17_044/0008570</t>
  </si>
  <si>
    <t>Modernizace studijního prostředí vysoké školy AMBIS se zaměřením na studenty v Praze</t>
  </si>
  <si>
    <t xml:space="preserve">Projekt si klade za cíl modernizovat studijní prostředí na obou pražských pobočkách vysoké školy AMBIS a zvýšit tak kvalitu vzdělávání a komfort pro studenty. 
Jedná se zejména o modernizaci knihovny včetně přístupu k databázím, digitalizaci povinné literatury a přednášek, výměnu nevyhovujícího HW za nový, nákup výukových pomůcek a SW zaměřených na praxi a renovaci a posléze dovybavení společenských prostor a tříd moderním novým nábytkem, vše s přímým dopadem na studenty. 
</t>
  </si>
  <si>
    <t>Vysoká škola regionálního rozvoje a Bankovní institut - AMBIS, a.s.</t>
  </si>
  <si>
    <t>Kraj</t>
  </si>
  <si>
    <t>VII.0.116</t>
  </si>
  <si>
    <t>Zlepšování kvality a účinnosti a přístupu k terciárnímu a rovnocennému vzdělávání, zejména v případě znevýhodněných skupin, aby se zvýšila účast a úrovně dosaženého vzdělání</t>
  </si>
  <si>
    <t>ESF</t>
  </si>
  <si>
    <t>CZ.02.2.69/0.0/0.0/15_004/0003807</t>
  </si>
  <si>
    <t>Smart Akcelerátor Plzeňského kraje</t>
  </si>
  <si>
    <t>Smyslem projektu je přispět k naplnění globálního cíle krajské RIS3S, kterým je Zvýšit konkurenceschopnost a atraktivitu Plzeňského kraje efektivním a udržitelným využitím zdrojů. Toho bude dosaženo důrazem na zlepšení vzájemné spolupráce aktérů inovačního systému (firmy, akademický, veřejný a občanský sektor), širokou škálou vzdělávacích aktivit, systematickým mapováním vývoje a problémů prostředí, marketingovou podporou a přípravou inovační nástrojů a služeb ve strategických oblastech.</t>
  </si>
  <si>
    <t>CZ.02.2.69/0.0/0.0/16_014/0000625</t>
  </si>
  <si>
    <t>Zřízení centra transferu technologií v rámci VÚPP, v.v.i.</t>
  </si>
  <si>
    <t xml:space="preserve">Předmětem pojektu je založení nového organizačního prvku ve Výzkumném ústavu potravinářském, v.v.i., jehož cílem je podpoření a akcelerace přenosu výsledků výzkumu a vývoje v potravinářském a navazujícím průmyslu do aplikační sféry, pomoc při identifikaci poznatků s komerčním potenciálem, asistence při hledání vhodné strategie při ochraně duševního vlastnictví a jeho následného využití a pomoc rozvoji spolupráce výzkumné instituce s aplikační sférou. </t>
  </si>
  <si>
    <t>Výzkumný ústav potravinářský Praha,v. v. i.</t>
  </si>
  <si>
    <t>CZ.02.2.69/0.0/0.0/16_014/0000626</t>
  </si>
  <si>
    <t>Academic TTO</t>
  </si>
  <si>
    <t>Projekt řeší systematizaci TT v rámci AV ČR prostřednictvím nastavení dlouhodobě udržitelného systému budování expertních kapacit TT. Partnery projektu je 16 ústavů AV ČR. Cílovou skupinu tvoří pracovníci TT v rámci celé AV ČR, zejména partnerských pracovišť, a další dotčení pracovníci.
Plánovaným přínosem projektu je ucelená komunikační strategie směrem k aplikační sféře, založená na portfoliu výsledků s odpovídajícím aplikačním potenciálem a vnitřní infrastruktuře propojující pracoviště AV ČR.</t>
  </si>
  <si>
    <t>Středisko společných činností AV ČR, v. v. i.</t>
  </si>
  <si>
    <t>CZ010; CZ020; CZ031; CZ051; CZ064; CZ080</t>
  </si>
  <si>
    <t>Hlavní město Praha; Jihomoravský kraj; Jihočeský kraj; Liberecký kraj; Moravskoslezský kraj; Středočeský kraj</t>
  </si>
  <si>
    <t>CZ.02.2.69/0.0/0.0/16_014/0000627</t>
  </si>
  <si>
    <t>Centrum transferu poznatků a technologií OU v Ostravě</t>
  </si>
  <si>
    <t xml:space="preserve">Záměrem Ostravské univerzity (OU) je vybudování komplexního systému podpory a řízení nakládání s duševním vlastnictvím s důrazem na komercializaci poznatků a vědeckých výsledků v aplikované sféře. Realizace předloženého projektu přináší jedinečnou příležitost k naplnění strategického cíle OU prostřednictvím iniciace spolupráce s aplikovanou sférou na základě reflektování požadavků a maximalizace společenského užitku ze znalostí generovaných v akademickém prostředí. </t>
  </si>
  <si>
    <t>CZ.02.2.69/0.0/0.0/16_014/0000628</t>
  </si>
  <si>
    <t>Rozvoj kanceláře transferu technologií na Jihočeské univerzitě</t>
  </si>
  <si>
    <t xml:space="preserve">Cílem projektu je podpořit rozvoj již fungujícího  centra transferu technologií při Jihočeské univerzitě v Českých Budějovicích. Konkrétně se jedná o zkvalitnění činností Kanceláře transferu technologií JU formou realizace nových aktivit a sdílení zkušeností s ostatními centry, subjekty zabývajícími se komercializací, ochranou duševního vlastnictví apod. Projekt Rozvoj  kanceláře transferu technologií na Jihočeské univerzitě bude plnit cíle výzvy skrze své Klíčové aktivity (viz návrh projektu). </t>
  </si>
  <si>
    <t>CZ.02.2.69/0.0/0.0/16_014/0000629</t>
  </si>
  <si>
    <t>Rozvoj expertních kapacit pro transfer technologií na Univerzitě Pardubice</t>
  </si>
  <si>
    <t>Univerzita Pardubice buduje systém transferu technologií od r. 2012, kdy vzniklo Centrum transferu technologií a znalostí. Předkládaný projekt vychází z identifikovaných rozvojových potřeb a je zaměřen na: 1) specializované vzdělávání v transferu technologií, 2) rozvoj transferových procesů a aktivit směrem k výzkumným pracovníkům a 3) rozvoj vztahů s aplikační sférou. Projekt naplňuje RIS3 strategii a jeho realizací vzniknou předpoklady pro zvýšený počet úspěšných technologických transferů.</t>
  </si>
  <si>
    <t>CZ.02.2.69/0.0/0.0/16_014/0000631</t>
  </si>
  <si>
    <t>Efektivní proces transferu technologií na Technické univerzitě v Liberci</t>
  </si>
  <si>
    <t>Technická univerzita v Liberci aplikuje v praxi systém transferu technologií (TT), který je založen na procesní podpoře původce předmětu transferu. Cílem projektu je vybudovat a implementovat efektivní systém, který bude poskytovat odpovídající servis původci na cestě od vzniku předmětu až po jeho uplatnění v aplikačním prostředí a zároveň jej zachová jako klíčovou osobu v procesu TT. Systém bude zároveň sloužit jako informační zdroj pro trvalé zlepšování procesu TT.</t>
  </si>
  <si>
    <t>CZ.02.2.69/0.0/0.0/16_014/0000632</t>
  </si>
  <si>
    <t>Rozvoj komercializace výsledků VaV Masarykovy univerzity</t>
  </si>
  <si>
    <t xml:space="preserve">Projekt rozvíjí existující celouniverzitní systém transferu technologií. S ohledem na aktuální potřeby Masarykovy univerzity zvyšuje efektivitu přenosu znalostí a výsledků VaV do praxe a posiluje spolupráci s aplikační sférou. Projekt rozvíjí transfer technologií "zezdola" při zohlednění vnitřního prostředí konkrétních fakult a oborových specifik. Projekt zlepšuje připravenost Masarykovy univerzity ke komercializaci a aplikačním spolupracím.
</t>
  </si>
  <si>
    <t>CZ.02.2.69/0.0/0.0/16_014/0000639</t>
  </si>
  <si>
    <t>Vytvoření Centra transferu technologií v Centru dopravního výzkumu v.v.i.</t>
  </si>
  <si>
    <t>Projekt je zaměřen na vytvoření funkčního Centra transferu technologií instituce v Centru dopravního výzkumu, v.v.i., nastavení komercializace při využití dosažených výsledků výzkumu v oblasti problematiky souvisejících se všemi druhy dopravy. Účelem projektu je vytvoření příležitostí a podmínek pro navázání spolupráce s potenciálními partnery pro provádění výzkumu dle jejich potřeb. Součástí je i získání odborných znalostí pro uzavření obchodně právních vztahů a ochranu výsledků tvůrčí činnosti</t>
  </si>
  <si>
    <t>Centrum dopravního výzkumu, v. v. i.</t>
  </si>
  <si>
    <t>CZ.02.2.69/0.0/0.0/16_014/0000641</t>
  </si>
  <si>
    <t>Odstraňování Bariér v Uplatnění Výsledků Výzkumu</t>
  </si>
  <si>
    <t>Projekt je zaměřen na zvýšení odborné kompetence zaměstnanců a spolupráci s aplikační sférou na Úseku transferu technologií Biologického centra AV ČR, v. v. i. (ÚTT). Za pomoci partnera projektu bude nastaven systém, který umožní rozšířit financování aktivit VaVaI o alternativní zdroje. Součástí projektu bude tvorba analýz, úprava procesního nastavení TT a zřízení informačního systému. Odborný tým i vědečtí pracovníci k tomuto účelu využijí i zkušenosti ze zahraničních pracovišť  (např. USA).</t>
  </si>
  <si>
    <t>CZ.02.2.69/0.0/0.0/16_014/0000642</t>
  </si>
  <si>
    <t xml:space="preserve">Centrum transferu technologií VÚTS Liberec </t>
  </si>
  <si>
    <t>Projekt je zaměřen zefektivnění a zkvalitnění procesu komercionalizace a přenosu výstupů a výsledků VaV do praxe. V naší výzkumné organizaci bude vytvořeno centrum transferu technologií, bude zajištěno jeho personální obsazení zkušenými pracovníky včetně jejich dalšího odborného růstu. Budou vytvořeny řídící a organizační normy a nastaveny procesy pro efektivní realizaci transferu.  Aktivně budou realizovány aktivity spojené s propagací centra a vlastním technologickým skautingem.</t>
  </si>
  <si>
    <t>VÚTS, a.s.</t>
  </si>
  <si>
    <t>CZ.02.2.69/0.0/0.0/16_014/0000645</t>
  </si>
  <si>
    <t>VUT Příležitost</t>
  </si>
  <si>
    <t>Projektem chceme navázat na současný systém komercializace na VUT v Brně fungující od roku 2010, kdy je na úrovni centrálního CTT tým odborníků z oblasti ochrany DV doplněný manažery TT, kteří jako zaměstnanci CTT působí přímo na fakultách. Další zacílení komercializace chceme směřovat k posílení nabídky a uplatnění technologií z VUT v praxi vytvořením sítě business development manažerů s patřičnými kompetencemi. Dále chceme rozšířit právní podporu vědcům a metodicky uchopit oblast oceňování DV.</t>
  </si>
  <si>
    <t>CZ.02.2.69/0.0/0.0/16_014/0000647</t>
  </si>
  <si>
    <t>Centrum transferu biomedicínských technologií - rozvíjení odbornosti</t>
  </si>
  <si>
    <t>Centrum transferu biomedicínských technologií (CTBT) dosáhne zvýšení profesionality a důvěryhodnosti služeb kvalitativně vyšší úrovně získáním pokročilých znalostí a zkušeností prostřednictvím tréninků a školení, koučování, konzultací a praktickou spoluprací s twinningovými partnery. Tyto aktivity budou následovány oborovými mezinárodními certifikacemi, optimalizací interních procesů a systémů a propagačními a komunikačními aktivitami vůči akademikům a výzkumníkům a strategicky vhodným firmám.</t>
  </si>
  <si>
    <t>CZ.02.2.69/0.0/0.0/16_014/0000648</t>
  </si>
  <si>
    <t>EXCELENCE TRANSFERU TECHNOLOGIÍ NA VŠB-TECHNICKÉ UNIVERZITĚ OSTRAVA</t>
  </si>
  <si>
    <t>Projekt žadatele VŠB-TUO je zaměřen na rozvoj excelence znalostí, dovedností a služeb TT a na specializaci systému podpory inovací v prioritních strategických směrech. Oblast podpory TT na VŠB-TUO prošla reorganizací a stabilizací systému. Nyní je kladen důraz na kvalitativní posun a specializaci procesního nastavení systému TT na následující prioritní oblasti:
- Industry 4.0;
- Cybersecurity;
- Smart City.</t>
  </si>
  <si>
    <t>CZ.02.2.69/0.0/0.0/16_014/0000650</t>
  </si>
  <si>
    <t>Podpora expertních kapacit pro efektivní transfer technologií na ČVUT</t>
  </si>
  <si>
    <t>Hlavním cílem projektu je podpora rozvoje lidských zdrojů v odborných znalostech v Centru transferu technologií (CTT) na ČVUT. Dílčí cíle a aktivity reagují na čtyři problémové oblasti, které brání tomu, aby se CTT stalo respektovaným partnerem výzkumných pracovníků a zástupců průmyslu. Po skončení projektu bude ČVUT na špičce technologického transferu v Česku a výrazně si vylepší hodnocení v rámci mezinárodního srovnání, a to především v regionu Střední a Východní Evropy.</t>
  </si>
  <si>
    <t>CZ.02.2.69/0.0/0.0/16_014/0000651</t>
  </si>
  <si>
    <t>Univerzitní inovační síť Univerzity Karlovy</t>
  </si>
  <si>
    <t>Projekt řeší rozvoj a stabilizaci lidské a procesní infrastruktury pro KTT na UK, tzv. univerzitní inovační sítě UK. Cílem je zvýšit kapacity pro růst objemu a oborového rozsahu aplikace výsledků VaV v praxi. Důraz je kladen na zkvalitnění struktury lidských zdrojů a jejich odborné KTT znalosti. Základ představuje centrála a fakultní skautská pracoviště doplněná o síť kontaktů dovnitř i vně UK. Předpokladem je kontinuální profesní vzdělávání pro zajištění kvalitních služeb dovnitř i vně UK.</t>
  </si>
  <si>
    <t>CZ.02.2.69/0.0/0.0/16_014/0000653</t>
  </si>
  <si>
    <t>Rozvoj služeb transferu technologií ve FNUSA-ICRC</t>
  </si>
  <si>
    <t>Hlavním cílem projektu je rozvinout a stabilizovat stávající systém transferu technologií ve FNUSA-ICRC na základě aktuálních potřeb a požadavků z vědeckovýzkumné i aplikační sféry za účelem přenosu znalostí a efektivního uplatnění výstupů aplikovaného výzkumu a vývoje v praxi. Tohoto cíle bude dosaženo prohlubováním odborných znalostí členů Oddělení transferu technologií (dále jen OTT), rozšiřováním nabízených služeb a propagací aktivit OTT směrem k výzkumným pracovníkům i k aplikační sféře.</t>
  </si>
  <si>
    <t xml:space="preserve">Fakultní nemocnice u sv. Anny v Brně </t>
  </si>
  <si>
    <t>CZ.02.2.69/0.0/0.0/16_014/0000656</t>
  </si>
  <si>
    <t>Centrum transferu technologií NUDZ</t>
  </si>
  <si>
    <t>Projekt si klade za cíl vytvoření a další rozvoj komplexního systému přenosu znalostí do praxe v Národním ústavu duševního zdraví (NUDZ), projektu podpořeného z Operačního pogramu OP VaVpI PO II částkou 971 mil. Kč, formou akcelerace přenosu výsledků výzkumu a vývoje do aplikační sféry jak v České republice, tak do zahraničí a pomoci při identifikaci výsledků výzkumu a vývoje a rozvoje projektů s komerčním potenciálem v oblastech psychiatrie, psychologie a klinické neurobiologie.</t>
  </si>
  <si>
    <t>CZ.02.2.69/0.0/0.0/16_015/0002204</t>
  </si>
  <si>
    <t>Strategický projekt UTB ve Zlíně</t>
  </si>
  <si>
    <t>Projekt se zaměřuje na strategicky orientované a systematické zvýšení kvality vzdělávací činnosti a přístupu ke vzdělávání na Univerzitě Tomáše Bati ve Zlíně (UTB), stejně jako na zlepšení jejího procesního řízení a kvality hodnocení všech činností UTB. Prostřednictvím realizace projektu dojde k vytvoření předpokladů pro dosažení strategických cílů UTB.</t>
  </si>
  <si>
    <t>VII.0.116; VII.0.116; VII.0.116</t>
  </si>
  <si>
    <t>Zlepšování kvality a účinnosti a přístupu k terciárnímu a rovnocennému vzdělávání, zejména v případě znevýhodněných skupin, aby se zvýšila účast a úrovně dosaženého vzdělání; Zlepšování kvality a účinnosti a přístupu k terciárnímu a rovnocennému vzdělávání, zejména v případě znevýhodněných skupin, aby se zvýšila účast a úrovně dosaženého vzdělání; Zlepšování kvality a účinnosti a přístupu k terciárnímu a rovnocennému vzdělávání, zejména v případě znevýhodněných skupin, aby se zvýšila účast a úrovně dosaženého vzdělání</t>
  </si>
  <si>
    <t>ESF; ESF; ESF</t>
  </si>
  <si>
    <t>CZ.02.2.69/0.0/0.0/16_015/0002235</t>
  </si>
  <si>
    <t>Zvyšování kvality vzdělávací, tvůrčí a s nimi souvisejících činností na UJAK</t>
  </si>
  <si>
    <t>Projekt je zaměřen na zkvalitňování vzdělávací a tvůrčí činnosti a na činnosti s tím související. Kromě klíčové aktivity Řízení projektu se skládá ze sedmi aktivit, které jsou zaměřeny na kompetence akademických pracovníků (pedagogické, didaktické, jazykové) a managementu školy (strategické řízení, management kvality), rozvoj profilujících studijních programů, komunikaci s absolventy, na změny v systému řízení a zajišťování a hodnocení kvality vzdělávací, tvůrčí a s nimi souvisejících činností.</t>
  </si>
  <si>
    <t>Univerzita Jana Amose Komenského Praha s.r.o.</t>
  </si>
  <si>
    <t>CZ.02.2.69/0.0/0.0/16_015/0002245</t>
  </si>
  <si>
    <t>Zvýšení kvality vzdělávání na JAMU</t>
  </si>
  <si>
    <t>Rozšíření kompetence studentů zvýšením počtu předmětů vyučovaných v cizím jazyce, zavedení předmětů k získání kompetencí  typu soft skills a předmětů doplněných o elektronické podpory. Reakce na potřeby umělecké praxe formou nové akreditace dlouhých magisterských studií pěti programů studia a systémové redefinování požadavků v oblasti uměleckých  absolventských výstupů studia. Mezinárodní spolupráce zaměřená zejména  na přípravu joint  programu. Dobudování systému zajišťování kvality.</t>
  </si>
  <si>
    <t>VII.0.116; VII.0.116</t>
  </si>
  <si>
    <t>Zlepšování kvality a účinnosti a přístupu k terciárnímu a rovnocennému vzdělávání, zejména v případě znevýhodněných skupin, aby se zvýšila účast a úrovně dosaženého vzdělání; Zlepšování kvality a účinnosti a přístupu k terciárnímu a rovnocennému vzdělávání, zejména v případě znevýhodněných skupin, aby se zvýšila účast a úrovně dosaženého vzdělání</t>
  </si>
  <si>
    <t>ESF; ESF</t>
  </si>
  <si>
    <t>CZ.02.2.69/0.0/0.0/16_015/0002287</t>
  </si>
  <si>
    <t>ESF projekt Západočeské univerzity v Plzni</t>
  </si>
  <si>
    <t>Projekt je plánován na 3 roky a realizuje 8 klíčových aktivit, které reagují na specifické cíle 1, 2 a 4 výzvy.
Společným jmenovatelem aktivit je aplikace systémových opatření celouniverzitního rozsahu, která povedou k optimalizaci, zkvalitnění a zvýšení relevance vzdělávací činnosti, systematizace činností a zajišťování kvality v návaznosti na standardní postupy v oblasti terciárního vzdělávání.
Více: "23 - Zdůvodnění potřebnosti projektu"</t>
  </si>
  <si>
    <t>CZ.02.2.69/0.0/0.0/16_015/0002320</t>
  </si>
  <si>
    <t>Rozvoj kvality vzdělávání, hodnocení a strategického řízení na Univerzitě Pardubice</t>
  </si>
  <si>
    <t>Projekt cílí na:
- zvýšení kvality vzdělávání v BSP a MSP - nové metody výuky, předměty v AJ, úpravy a akreditace SP, vzdělávání AP
- přípravu kvalifikovaných pracovníků pro trh práce
- internacionalizaci - rozvoj dvojjazyčné prostředí vč. webu a vzdělávání v AJ
- podporu studentů se SVP
- snížení studijní neúspěšnosti
- zajištění kvality a strategického řízení UPa
Aktivity budou mít dopad na studenty UPa (vč. studentů se SVP), AP, THP, potenciální uchazeče o studium. Zkratky jsou v příloze 17.</t>
  </si>
  <si>
    <t>CZ.02.2.69/0.0/0.0/16_015/0002329</t>
  </si>
  <si>
    <t xml:space="preserve">Rozvoj lidských zdrojů TUL pro zvyšování relevance, kvality a přístupu ke vzdělání v podmínkách Průmyslu 4.0 </t>
  </si>
  <si>
    <t>Záměrem projektu je především rozvoj klíčových kompetencí pedagogických a dalších pracovníků univerzity a zavedení opatření s cílem posílení relevance absolventů na trhu práce v podmínkách Průmyslu 4.0 a informační společnosti, zkvalitnění asistenčních a poradenských služeb a zlepšení podmínek pro studenty se SP a ze znevýhodněných socioekonomických skupin, a zavedení nebo posílení systém zajišťování a vnitřního hodnocení kvality a strategické řízení školy v souvislosti s legislativními změnami.</t>
  </si>
  <si>
    <t>CZ.02.2.69/0.0/0.0/16_015/0002337</t>
  </si>
  <si>
    <t>Univerzita Palackého jako komplexní vzdělávací instituce</t>
  </si>
  <si>
    <t xml:space="preserve">Univerzita Palackého v Olomouci (UP) si ve svém Strategickém plánu rozvoje vytyčila cíle, které projekt reflektuje, a zaměřuje se na:
- tvorbu nových a úpravu vybraných stávajících studijních programů,
- podporu nových metod výuky a výuku v cizím jazyce, 
- vytvoření inkluzivního prostředí,
- komplexní zlepšení internacionalizace,
- posílení komunikace s absolventy,
- optimalizaci a nastavení systémů řízení,
- řízení a zvyšování kvality vzdělávání nutné k získání institucionální akreditace.
</t>
  </si>
  <si>
    <t>CZ.02.2.69/0.0/0.0/16_015/0002341</t>
  </si>
  <si>
    <t xml:space="preserve">Zvýšení kvality vzdělávání na MVŠO s ohledem na potřeby trhu práce, digitalizaci a internacionalizaci </t>
  </si>
  <si>
    <t xml:space="preserve">Cílem projektu je zvýšit kvalitu vzdělávání a zlepšit uplatnitelnost studentů na trhu práce.V souladu s dlouhod. záměrem školy bude redefinován obsah vzdělávacího procesu.
V návaznosti budou realizována tato opatření:
úpravy obsahu předmětů dle potřeb firem v regionu,
posílení orientace výuky na praktické problémy,
internacionalizace, 
modernizace výuk. metod,
digitalizace.
Projekt reflektuje potřeby zaměstnavatelů a mezinárod. prostředí a rozvíjí u studentů dovednosti relevantní pro trh práce.
</t>
  </si>
  <si>
    <t>CZ.02.2.69/0.0/0.0/16_015/0002342</t>
  </si>
  <si>
    <t>Rozvoj vzdělávací a dalších činností a podpora kvality na VŠE v Praze</t>
  </si>
  <si>
    <t xml:space="preserve">Projekt předkládá VŠE v Praze s cílem komplexní podpory rozvoje v oblastech:
- vzdělávání pracovníků, podpory výuky zaměřené na podnikatelství a moderní metody, předměty v cizích jazycích
- reakreditace vybraných studijních programů na základě požadavků praxe
- internacionalizace
- podpory studentů se specifickými studijními potřebami
- rozvoje oblasti kvality, efektivního a projektového řízení
Realizace projektu posílí postavení VŠE v oblasti manažerského a ekonomického vzdělávání.
</t>
  </si>
  <si>
    <t>CZ.02.2.69/0.0/0.0/16_015/0002347</t>
  </si>
  <si>
    <t>Rozvoj logistiky pro praxi - ESF</t>
  </si>
  <si>
    <t>Hlavním cílem projektu je ZACÍLIT VZDĚLÁVÁNÍ NA VŠLG NA POTŘEBY TRHU PRÁCE, tedy na aktuální trendy v oboru a potřebu vysoké uplatnitelnosti absolventů díky orientaci na propojení teorie s praxí. 
specifické cíle:
- vytvořit a ověřit nový vzdělávací program;
- rozšířit propojení studia a praxe; 
- rozšířit způsob absolutoria (státní záv. zk.) o obhajobu zprávy ze stáže u zaměstnavatele; 
- zvýšit počet praxí u zaměstnavatelů;
- doplnitsystém ověřování kvality vzdělávání o orientaci na praxi.</t>
  </si>
  <si>
    <t>CZ.02.2.69/0.0/0.0/16_015/0002348</t>
  </si>
  <si>
    <t>Rozvoj JU - ESF</t>
  </si>
  <si>
    <t>Projekt je zaměřen na rozvoj Jihočeské univerzity prostřednictvím zvýšení kvality strategického řízení; vytvoření systému kvality; zvýšení kvality a profilace vzdělávacích aktivit, zvýšení jejich relevance pro trh, vč. podnikavosti a dalších dovedností studentů, zkvalitnění pedagogických kompetencí a zvýšení počtu předmětů vyučovaných v cizím jazyce; zavedení monitoringu potřeb trhu, zkoumání schopnosti adaptace absolventů v praxi a posílení vazeb s absolventy; posílení internacionalizace.</t>
  </si>
  <si>
    <t>CZ.02.2.69/0.0/0.0/16_015/0002362</t>
  </si>
  <si>
    <t>Zvýšení kvality vzdělávání na UK a jeho relevance pro potřeby trhu práce</t>
  </si>
  <si>
    <t>Cílem projektu je zvýšení kvality vzdělávání na Univerzitě Karlově v Praze (UK) a profilace vzdělávacích aktivit tak, aby byla zajištěna jejich relevance pro trh práce. Rozvojové aktivity na jednotlivých fakultách jsou zaměřeny na podporu podnikavosti a posilování dovedností studentů v souladu s poptávkou a predikcí budoucího vývoje trhu práce. Nedílnou součástí celouniverzitního projektu je také posílení internacionalizace výuky, inovace stávajících a tvorba nových studijních programů.</t>
  </si>
  <si>
    <t>CZ.02.2.69/0.0/0.0/16_015/0002365</t>
  </si>
  <si>
    <t>Konkurenceschopný absolvent Mendelovy univerzity v Brně</t>
  </si>
  <si>
    <t xml:space="preserve">Projekt Konkurenceschopný absolvent Mendelovy univerzity v Brně (MENDELU) reaguje na potřebu připravit do praxe konkurenceschopné absolventy, kteří získají studiem na MENDELU relevantní znalosti, dovednosti a v maximální míře rozvinou své kompetence pro úspěšné uplatnění na trhu práce. 
Projekt je komplementární k projektu Infrastruktura pro konkurenceschopného absolventa Mendelovy univerzity v Brně, v rámci Výzvy č. 02_16_015 ERDF  výzva pro vysoké školy. </t>
  </si>
  <si>
    <t>CZ.02.2.69/0.0/0.0/16_015/0002374</t>
  </si>
  <si>
    <t>Zkvalitnění vzdělávání - priorita VŠCHT Praha</t>
  </si>
  <si>
    <t xml:space="preserve">Cílem projektu je zvýšení kvality a efektivity vzdělávání na VŠCHT Praha, které je naplňováno intervencemi více aktivit mezi které patří: podpora rozvoje bakalářských a magisterských programů zaměřených na praxi, reagujících převážně na společenské a hospodářské potřeby, posílení internacionalizace, výuka dle moderních výukových trendů, nastavení minimálních standardů služeb pro studenty se speciálními potřebami a vytvoření transparentních systémů vnitřního zajišťování kvality na vysoké škole. </t>
  </si>
  <si>
    <t>CZ.02.2.69/0.0/0.0/16_015/0002375</t>
  </si>
  <si>
    <t>Zvyšování úrovně studijního prostředí a implementace komplexního systému managementu kvality v AKADEMII STING</t>
  </si>
  <si>
    <t xml:space="preserve">Projekt Zvyšování úrovně studijního prostředí a implementace komplexního systému managementu kvality v AKADEMII STING
reaguje na potřebu modernizovat vysokoškolské prostředí na AKADEMII STING prostřednictvím zavedení hodnocení kvality a efektivity řízení, zavedením předmětů nově vyučovaných v anglickém jazyce, modernizací výuky a prohloubením spolupráce s absolventy za účelem reflexe potřeb trhu práce. Cílem projektu je úspěšný a absolvent moderní soukromé vysoké školy. </t>
  </si>
  <si>
    <t>CZ.02.2.69/0.0/0.0/16_015/0002382</t>
  </si>
  <si>
    <t>Institucionální podpora Českého vysokého učení technického v Praze</t>
  </si>
  <si>
    <t xml:space="preserve">Projektu pokrývá všech 9 aktivit dle výzvy pro cílovou skupinu studenti VŠ, akademičtí a ostatní pracovníci VŠ, žáky SŠ a zájemce o studium na VŠ a žáky a studenty s překážkami k VŠ vzdělání a uplatnění na trhu práce. 
9 aktivit se promítá do 15 klíčových aktivit, které jsou realizovány centrálně nebo na součástech ČVUT (viz popis KA01). 
Aktivity jsou navrženy v přímé návaznosti na Dlouhodobý záměr ČVUT a přílohu Dlouhodobého záměru ČVUT v Praze na období 2016-2020.
</t>
  </si>
  <si>
    <t>CZ.02.2.69/0.0/0.0/16_015/0002386</t>
  </si>
  <si>
    <t>Modernizace studia a studijních programů, kvalita a poradenství na ČZU v Praze</t>
  </si>
  <si>
    <t>MOST je komplexní projekt České zemědělské univerzity v Praze zaměřený na zvýšení kvality poskytovaného vysokoškolského vzdělávání prostřednictvím: 
zvýšení odborné úrovně akademických pracovníků, 
přepracování stávajících a tvorby nových studijních programů zohledňujících moderní metody výuky, potřeby trhu práce a praxe,
zohlednění potřeb studentů se specifickými potřebami a 
zavedení systému hodnocení kvality a posílení strategického řízení ČZU. 
Významná je provázanost s ERDF projekty ČZU.</t>
  </si>
  <si>
    <t>CZ.02.2.69/0.0/0.0/16_015/0002389</t>
  </si>
  <si>
    <t>Strategický rozvoj VŠPJ</t>
  </si>
  <si>
    <t>VŠPJ rozšíří spolupráci s aplikační sférou. Dojde k inovaci vyučovacích metod, přístupů i poradenství pro studenty s nejrůznějšími vzdělávacími i specifickými potřebami. Studijní programy budou nově akreditovány s důrazem na požadavky trhu práce, nové studijní programy připraveny i s odborníky z praxe, součástí programů budou dlouhodobé praxe. VŠPJ posílí zahraniční spolupráci. Bude zavedeno vnitřní hodnocení kvality vč. hodnocení činností akademiků s využitím výstupů ve strategickém řízení VŠ.</t>
  </si>
  <si>
    <t>CZ.02.2.69/0.0/0.0/16_015/0002400</t>
  </si>
  <si>
    <t>Rozvoj vzdělávání na Slezské univerzitě v Opavě</t>
  </si>
  <si>
    <t>Projekt Rozvoj vzdělávání na Slezské univerzitě v Opavě je zaměřen na rozvoj kompetencí studentů, které jsou z pohledu zaměstnavatelů a trhu práce nedostatečné, na rozvoj kompetencí VŠ pedagogů, které jsou nezbytné pro zajištění kvalitní výuky. Posiluje mezinárodní rozměr a aktivity univerzity, zaměřuje se na zajišťování a hodnocení kvality jejích činností. Velkou pozornost věnuje zkvalitnění a optimalizaci podmínek integrace studentů se specifickými vzdělávacími potřebami do studia.</t>
  </si>
  <si>
    <t>CZ.02.2.69/0.0/0.0/16_015/0002404</t>
  </si>
  <si>
    <t>Zajištění kvality studia na AMU a posílení reflexe nejnovějších trendů v umělecké praxi</t>
  </si>
  <si>
    <t>Cílem projektu je zvýšení kvality studia na AMU s ohledem na aktuální vývoj pracovního trhu, který v kulturní a kreativní oblasti není nasycen, poptává však absolventy s širší odbornou profilací, než je AMU nyní schopna nabídnout. Celkem 22 Mgr. i Bc. strategicky významných studijních programů bude akreditováno za spolupráce odborníků z aplikační sféry i mezinárodních expertů, vznikne systém podpory kariérního růstu pedagogů a bude zaveden systém evaluace kvality studia a tvůrčí činnosti.</t>
  </si>
  <si>
    <t>CZ.02.2.69/0.0/0.0/16_015/0002406</t>
  </si>
  <si>
    <t>Tvorba nového studijního programu zaměřeného na praxi a jeho akreditace - Management mezinárodního podnikání</t>
  </si>
  <si>
    <t>Záměrem Vysoké školy Karla Engliše, a.s. je v rámci projektu připravit akreditační spis k získání akreditace pro jeden zcela nový bakalářský studijní program zaměřený na praxi - Management mezinárodního podnikání, jehož zavedení vychází z analýzy potřeb trhu práce a existujících programů na soukromých i veřejných VŠ v ČR, a přispět tak ke zvýšení kvality vzdělávání a jeho relevance pro potřeby trhu práce. K vybraným povinným předmětům budou vytvořeny studijní opory - v češtině a angličtině.</t>
  </si>
  <si>
    <t>CZ.02.2.69/0.0/0.0/16_015/0002408</t>
  </si>
  <si>
    <t>Univerzita 21. století - Kvalitní, moderní a otevřená instituce</t>
  </si>
  <si>
    <t>Projekt U21 zahrnuje tři zásadní směry rozvoje tak, aby UJEP byla 1. univerzitou poskytující KVALITNÍ VZDĚLÁVÁNÍ a produkující kvalitní absolventy (rozvoj vybraných polytechnických, zdravotnických a pedagogických studijních programů, celouniverzitně podpora internacionálního prostředí a relevance studia vzhledem k potřebám trhu práce); 2. univerzitou OTEVŘENOU, dostupnou pro studenty se specifickými potřebami; a 3. MODERNÍ institucí s nastavenými systémy hodnocení kvality a strategického řízení.</t>
  </si>
  <si>
    <t>CZ.02.2.69/0.0/0.0/16_015/0002418</t>
  </si>
  <si>
    <t>Masarykova univerzita 4.0</t>
  </si>
  <si>
    <t xml:space="preserve">Projekt míří ke zvýšení kvality vzdělávání na Masarykově univerzitě s ohledem na trendy trhu práce, pokročilé technologie, nároky heterogenní studentské obce a potřeby společnosti. Rozvíjí strategické oblasti a důrazem na výraznou kvalitativní změnu přibližuje univerzitu standardům v EU. Cílem je dosažení relevance studijní nabídky, rozvoj hodnocení kvality programů, vyšší  kompetence lidských zdrojů a rozvoj příležitostí ke studiu. Projekt je komplementární k ERDF SIMU+, viz příloha č. 18.
</t>
  </si>
  <si>
    <t>CZ.02.2.69/0.0/0.0/16_015/0002427</t>
  </si>
  <si>
    <t>Strategický rozvoj Univerzity Hradec Králové</t>
  </si>
  <si>
    <t>Univerzita Hradec Králové v souladu se svou strategií a vizí předkládá tento projekt jako významný prostředek k realizaci rozvoje klíčových oblastí. Mezi klíčové oblasti patří rozvoj a zvýšení kvality vzdělávacích aktivit, jejich relevance pro trh práce, zvýšení odborných dovedností zejména pedagogů, zajištění vhodných podmínek pro studenty se specifickými potřebami,snížení studijní neúspěšnosti a vytvoření transparentního a jasně vymezeného systému hodnocení kvality včetně strategického řízení.</t>
  </si>
  <si>
    <t>CZ.02.2.69/0.0/0.0/16_015/0002429</t>
  </si>
  <si>
    <t>Rozvoj efektivních principů řízení na UMPRUM</t>
  </si>
  <si>
    <t>Projekt strategického řízení v prostředí umělecké veřejné vysoké školy povede k jasně definované strategii systémového řízení sdílené napříč institucí. Tato strategie se bude opírat o jasně stanovené dlouhodobé cíle i směry rozvoje, které vyplynou z analýzy silných a slabých stránek v jednotlivých oblastech činnosti instituce a bude definovat účinné motivační nástroje pro zvýšení aktivity širší akademické obce při formulaci strategických cílů v oblasti řízení i jejich naplnění.</t>
  </si>
  <si>
    <t>CZ.02.2.69/0.0/0.0/16_015/0002430</t>
  </si>
  <si>
    <t>Moderní a otevřené studium techniky</t>
  </si>
  <si>
    <t>Projekt obsahuje soubor strategických aktivit, které reagují na změny ve vnějším prostředí (rozvoj znalostní ekonomiky a měnící se potřeby trhu práce) a identifikované vnitřní nedostatky. Realizací provázaných strategických aktivit, implementovaných fakultami a součástmi, dojde ke zvýšení oborové i všeobecné kvality, relevance a otevřenosti vzdělávání na VUT. Soubor znalostí a dovedností absolventa na výstupu vzdělávání bude lépe odpovídat potřebám zaměstnavatelů a znalostní ekonomiky.</t>
  </si>
  <si>
    <t>CZ.02.2.69/0.0/0.0/16_015/0002433</t>
  </si>
  <si>
    <t>Vznik nového bakalářského studijního programu "Management sociálních služeb" a navazujícího magisterského studijního programu "Management sociálních služeb v evropském kontextu" na vysoké škole CEVRO Institut</t>
  </si>
  <si>
    <t>Cílem projektu je příprava akreditace nového bakalářského studijního programu "Management sociálních služeb" a navazujícího magisterského studijního programu "Management sociálních služeb v evropském kontextu" s inovativním obsahem reagujícím na potřeby trhu práce a aktuální vývoj sektoru sociálních služeb, získání akreditace těchto programů a první fáze realizace studijních programů pojímajících moderní metody řízení sociálních služeb v jejich rozšiřujícím se mezinárodním kontextu.</t>
  </si>
  <si>
    <t>CZ.02.2.69/0.0/0.0/16_015/0002436</t>
  </si>
  <si>
    <t>JSME OSTRAVSKÁ = MODERNÍ, INSPIRATIVNÍ A ATRAKTIVNÍ MÍSTO PRO KVALITNÍ STUDIUM</t>
  </si>
  <si>
    <t>Projekt reflektuje cíle Dlouhodobého záměru, strategie rozvoje OU. Cílem projektu je významným způsobem zvýšit kvalitu vzdělávání pomocí úprav studijních programů, které budou zohledňovat současné potřeby trhu práce, posílit mezinárodní rozměr činnosti OU a odbourat bariéry ke studiu pro studenty se SP a vytvořit tak kvalitní prostředí pro studium. Velká část projektu je zaměřena na zavedení a rozvoj systémů pro hodnocení kvality a řízení instituce a dovést tak OU k institucionální akreditaci.</t>
  </si>
  <si>
    <t>CZ.02.2.69/0.0/0.0/16_015/0002437</t>
  </si>
  <si>
    <t xml:space="preserve">Rozvoj SVŠE jako školy pro 21. století v oblasti účetnictví a daní </t>
  </si>
  <si>
    <t xml:space="preserve">Projekt navazuje na 11letou snahu o vybudování silné regionální školy se specializací na daně a účetnictví.
Projekt posiluje silné stránky: intenzivní provázání na praxi, využívání multimediální techniky ve výuce a silné regionální zázemí.
Projekt reaguje i na slabé stránky: posílení moderních metod ve výuce, kontinuální vzdělávání pedagogů, výuku v cizích jazycích, internacionalizaci a systematické řízení školy. 
</t>
  </si>
  <si>
    <t>SOUKROMÁ VYSOKÁ ŠKOLA EKONOMICKÁ ZNOJMO s.r.o.</t>
  </si>
  <si>
    <t>CZ.02.2.69/0.0/0.0/16_015/0002451</t>
  </si>
  <si>
    <t>ARCHIP 2020+: Projekt systematického rozvoje vysoké školy jako centra vzdělávání v oblasti architektury a urbanismu</t>
  </si>
  <si>
    <t>Projekt předkládá VŠ architektury a urbanismu. Jde o mladou instituci, záměr je tedy soustředěn na zásadní funkce VŠ a je hlavním nástrojem pro její rozvoj. Cílem je zkvalitnit výuku, prohloubit internacionalizaci, zvýšit pedagogickou i odbornou úroveň vyučujících a zlepšit procesy školy. Projekt posiluje silné stránky VŠ (zaměření na praxi, kvalita pedagogů) a reaguje na slabé (systémy a procesy). Je přínosný dopadem na celou školu, systematickým pojetím aktivit i sdílením s odbornou komunitou.</t>
  </si>
  <si>
    <t>Archip s.r.o.</t>
  </si>
  <si>
    <t>CZ.02.2.69/0.0/0.0/16_018/0002242</t>
  </si>
  <si>
    <t>Biomedicínské inženýrství pro znalostní ekonomiku</t>
  </si>
  <si>
    <t xml:space="preserve">Cílem projektu je modernizace doktorského studijního programu Biomedicínská a klinická technika na základě požadavků znalostní ekonomiky a potřeb trhu práce. Zapojením odborníků z praxe a zahraničí se změní profil absolventa programu v souladu s mezinárodními standardy a požadavky na širší uplatnění v praxi. Inovovaný program bude re-akreditován pod názvem Biomedicínské inženýrství (BMI). Nový výzkumně zaměřený doktorský studijní program BMI je svým obsahem unikátní v ČR i celosvětově. </t>
  </si>
  <si>
    <t>CZ.02.2.69/0.0/0.0/16_018/0002247</t>
  </si>
  <si>
    <t>Mezinárodní doktorský program vysokoteplotního plazmatu a jaderné fúze</t>
  </si>
  <si>
    <t>Cílem projektu je plně začlenit ČVUT do společenství evropských univerzit, které nabízejí mezinárodní programy doktorského studia v oboru termojaderné fúze. Za tím účelem navrhujeme akreditaci společného doktorského programu (joint degree) nejméně s jednou z těchto univerzit - s Universiteit Gent. Ta vede dva společné programy a zároveň spolupracuje s FJFI ČVUT v rámci dohody o double degree. Projekt je příspěvkem k výchově generace ITER i k lepší integraci evropských doktorských programů.</t>
  </si>
  <si>
    <t>CZ.02.2.69/0.0/0.0/16_018/0002270</t>
  </si>
  <si>
    <t>Podpora akreditace modifikovaného výzkumně orientovaného studijního programu Konstrukce a dopravní stavby</t>
  </si>
  <si>
    <t>Doktorský program Konstrukce a dopravní stavby se zaměřuje na výchovu mladých odborníků zejména pro oblast energetiky a dopravní infrastruktury, což jsou dvě páteřní oblasti stavebnictví zajišťující bezproblémový chod české ekonomiky. Tak jak se vyvíjí požadavky na tyto nové absolventy, například v souvislosti s právě probíhajícím dlouhodobým procesem znovuobnovování provozních licencí našich jaderných elektráren, je třeba revidovat stávající obsah výuky, aby profil absolventa odpovídal dnešku.</t>
  </si>
  <si>
    <t>CZ.02.2.69/0.0/0.0/16_018/0002271</t>
  </si>
  <si>
    <t>Podpora akreditace výzkumně orientovaného studijního programu Pozemní stavby</t>
  </si>
  <si>
    <t>Rozšíření teoretických i aplikačních poznatků v oblasti udržitelné výstavby, resilience, materiálové a energetické efektivnosti, moderních stavebních procesů a dalších témat je odpovědí na současné a budoucí potřeby proměňující se společnosti. Tomu odpovídají i proměňující se profily budoucích absolventů doktorského studia, v hluboké znalosti teoretických základů, schopnosti samostatné vědecké práce v identifikovaných klíčových oblastech. Akreditujeme program odpovídajících kvalit a parametrů.</t>
  </si>
  <si>
    <t>CZ.02.2.69/0.0/0.0/16_018/0002272</t>
  </si>
  <si>
    <t>Rozvoj výzkumně orientovaných studijních programů v oblasti vodohospodářského a environmentálního inženýrství</t>
  </si>
  <si>
    <t>Hlavním cílem je reakreditace dvou doktorských studijních programů IŽP a V, které díky tomu, že koncept byl před více než patnácti lety ztrácejí postupně svou atraktivitu pro studenty, a zaostávají i z hlediska uplatnění absolventů. Cílem projektu je akreditace moderně pojatých programů V a IŽP s akcentem na internacionalizaci, mezioborovost a kvalitní výsledky produkované doktorandy, které budou atraktivní pro uchazeče a jejichž absolventi budou na špičkové úrovni také v mezinárodním měřítku.</t>
  </si>
  <si>
    <t>CZ.02.2.69/0.0/0.0/16_018/0002274</t>
  </si>
  <si>
    <t>Rozvoj výzkumně orientovaného studijního programu Fyzikální a materiálové inženýrství (CZ/ENG)</t>
  </si>
  <si>
    <t>Program FMI vychovává odborníky v oblasti zkoušení, vývoje a aplikace nových i klasických materiálů ve stavebnictví. Projekt reaguje na současný vývoj technologií i trhu práce rozšířením výuky praktického používání nejmodernějších experimentálních metod, rozšířením teoretické výuky o pokročilé přístupy k matematickému modelování a systematickému navrhování materiálů, zohledněním aktuálních trendů v oblasti materiálů a technologií a rozvíjením publikačních schopností studentů v anglickém jazyce.</t>
  </si>
  <si>
    <t>CZ.02.2.69/0.0/0.0/16_018/0002296</t>
  </si>
  <si>
    <t>Žadatel s partnerem mají dlouholetou zkušenost s realizací výzkumně orientovaných doktorských programů. Obsahem projektu je příprava a rozvoj nového doktorského programu Bioinformatika a výpočetní biologie dvěma odlišně zaměřenými pracovišti. Cílem je reagovat na situaci v oblasti nabídky doktorských programů bioinformatiky v ČR, která neodpovídá poptávce akademické i komerční sféry po absolventech. Hlavními aktivitami projektu jsou příprava akreditace a rozvoj nového doktorského programu.</t>
  </si>
  <si>
    <t>CZ.02.2.69/0.0/0.0/16_018/0002297</t>
  </si>
  <si>
    <t>Asijská studia: podpora mladých talentů</t>
  </si>
  <si>
    <t>Program Asijská studia je interdisciplinární studium, které je zaměřeno na sociologické, sociálně-vědně metodologické rozšíření existujících specializací na soudobé asijské dějiny, lingvistiku, kulturní studia, sociální antropologii a politologii. Ve spolupráci se zahraničními subjekty bude v rámci stáží a přizváním odborníků překlenovat úzce areálové a oborové pojetí. Nejlepším Ph.D. studentům bude umožněna stáž u partnerů. Do výzkumných témat budou zapojeni i studenti Bc. a Mgr. studia.</t>
  </si>
  <si>
    <t>CZ.02.2.69/0.0/0.0/16_018/0002298</t>
  </si>
  <si>
    <t>Nový doktorský obor Religionistika na UP - příprava akreditace a personálního zajištění</t>
  </si>
  <si>
    <t>Projekt je zaměřen na přípravu akreditace doktorského studia religionistiky v českém i anglickém jazyce. Zahájení studia prvního ročníku se uskuteční v září 2021. Příprava zahrnuje sepsání akreditačního spisu a studijních opor, rozvoj zkušeností a dovedností odborného týmu a vytvoření spolupráce s obdobně zaměřenými pracovišti doma i v zahraničí. Na projekt bude navázána příprava infrastrukturního zabezpečení výuky a výzkumných aktivit studentů v rámci komplementární výzvy.</t>
  </si>
  <si>
    <t>CZ.02.2.69/0.0/0.0/16_018/0002299</t>
  </si>
  <si>
    <t>Studijní program Migrační studia</t>
  </si>
  <si>
    <t>Projekt spočívá v tvorbě nového doktorského studijního programu migračních studií, aby studium mohlo být zahájeno nejpozději v září 2021. Příprava zahrnuje sepsání akreditačního spisu, rozvoj zkušeností a dovedností týmu, vytvoření spolupráce s obdobně zaměřenými pracovišti doma i v zahraničí. Ve finále tak projekt přispěje k výchově mladých talentovaných expertů pro oblast migrace, kteří mohou uspět na vysoce kvalifikovaných pozicích v ČR i zahraničí.</t>
  </si>
  <si>
    <t>CZ.02.2.69/0.0/0.0/16_018/0002300</t>
  </si>
  <si>
    <t>DSP Sociologie: Výuka pro výzkum, výzkum pro výuku</t>
  </si>
  <si>
    <t xml:space="preserve">Cílem je tvorba 4letého DSP zaměřeného na rozvoj výzkumných kompetencí studentů a na internacionalizaci výuky. Změny v obsahu, formách a metodách se týkají rozšíření výuky založené na přímé zkušenosti s výzkumem; zesílení důrazu na znalosti a dovednosti relevantní zejm. pro aplikovaný výzkum; orientace předmětů na aktuální potřeby společenské praxe; spolupráce s aplikační sférou, akademickými a výzkumnými institucemi, vč. zahraničních na vzdělávání ve výzkumu; zvýšení podílu výuky v AJ. </t>
  </si>
  <si>
    <t>CZ.02.2.69/0.0/0.0/16_018/0002311</t>
  </si>
  <si>
    <t>Toxikologie</t>
  </si>
  <si>
    <t xml:space="preserve">Cílem projektu je vytvořit výzkumně zaměřený doktorský studijní program Toxikologie, který je orientovaný na hlavní směry toxikologického výzkumu. 
Projekt předpokládá vytvoření tzv. "Doctoral school", zahrnující jak základní výzkum, tak aplikace v lékařských vědách včetně soudní toxikologie, buněčné toxikologie a aplikované toxikologie (průmyslová toxikologie a ekotoxikologie). 
Realizace záměru bude spočívat v úzké spolupráci Univerzity Palackého v Olomouci a Univerzity Hradec Králové.
</t>
  </si>
  <si>
    <t>CZ.02.2.69/0.0/0.0/16_018/0002313</t>
  </si>
  <si>
    <t>Vznik doktorského studijního programu pro inovativní výzkum v psychologii práce a organizace</t>
  </si>
  <si>
    <t>Projekt je zaměřený na vznik doktorského studijního programu v oboru psychologie práce a organizace. Cílem je zahájit rozvoj netechnických inovací k podpoře organizací, týmů a jednotlivců řešením otázek psychologie v pracovním prostředí. Aktivity jsou zaměřeny na personální, organizační a obsahovou přípravu nového programu, stejně jako na řízení a evaluaci počáteční fáze realizace programu. Projekt má vazbu na projekt ERDF - Výzkumné infrastruktury pro vzdělávací účely - budování a modernizace.</t>
  </si>
  <si>
    <t>CZ.02.2.69/0.0/0.0/16_018/0002314</t>
  </si>
  <si>
    <t>DSP Technologie pro umění</t>
  </si>
  <si>
    <t xml:space="preserve">Nový doktorský studijní program je určen pro přípravu nové generace multidisciplinárně zaměřených excelentních odborníků z řad historiků umění. Umožní rozšířit tradičně humanitně založené vzdělání historiků umění o oblast přírodních věd, především nové technologie fyzikálního (optického, mechanického), chemického a biochemického výzkumu. Absolventi doktorského studijního programu budou schopni zvládat nové teoretické i praktické požadavky a výzvy v oblasti uměleckohistorického bádání. </t>
  </si>
  <si>
    <t>CZ.02.2.69/0.0/0.0/16_018/0002315</t>
  </si>
  <si>
    <t>Modernizace doktorského studijního programu Kulturní antropologie</t>
  </si>
  <si>
    <t>Projekt spočívá v modernizaci doktorského studijního programu Kulturní antropologie. Stávající studijní program bude reakreditován v modernizované podobě s cílem zvýšení kvality profilu absolventa a rozvoj výzkumně zaměřeného studijního programu v souladu s "Národní RIS3 strategií", strategií Univerzity Palackého, s požadavky znalostní ekonomiky a potřebami trhu. Výsledkem projektu bude implementace modernizovaného doktorského studijního programu, zaměřeného zvláště na praxi studentů.</t>
  </si>
  <si>
    <t>CZ.02.2.69/0.0/0.0/16_018/0002316</t>
  </si>
  <si>
    <t>Internacionalizace andragogiky</t>
  </si>
  <si>
    <t xml:space="preserve">Projekt Internacionalizace andragogiky se zaměřuje na povinně volitelnou aktivitu číslo 2) tvorba a rozvoj výzkumně zaměřených studijních programů v souladu se strategií VŠ a s požadavky znalostní ekonomiky a potřebami trhu práce v oblasti výzkumu a vývoje. Využije podpory pro tvorbu a rozvoj doktorského studijního programu a jeho realizaci v cizím jazyce a identifikaci možností provázání výzkumu s aplikační sférou. </t>
  </si>
  <si>
    <t>CZ.02.2.69/0.0/0.0/16_018/0002317</t>
  </si>
  <si>
    <t>RODOGEMA: Rozvoj doktorských studijních programů na UP propojením výuky a výzkumu v geovědních a matematických oborech</t>
  </si>
  <si>
    <t>Projekt rozvíjí DSP (oblasti vzdělávání) Geoinformatika a kartografie, Mezinárodní rozvojová studia, Geologické vědy, Regionální geografie, Algebra a geometrie a Aplikovaná matematika na PřF UP Olomouc multidisciplinárním propojením výuky a výzkumu zaměřeným na společná geovědní a matematická témata. Hlavní důraz je kladen na modernizaci obsahů vzdělávacích oblastí intenzivnějším výzkumem studentů na zahraničních stážích a jejich zapojením do výzkumných týmů s vysokým podílem internacionalizace.</t>
  </si>
  <si>
    <t>CZ.02.2.69/0.0/0.0/16_018/0002319</t>
  </si>
  <si>
    <t>Výzkum umění a kulturních průmyslů</t>
  </si>
  <si>
    <t>Cílem projektu je příprava a akreditace doktorského studijního programu v českém jazyce "Výzkum umění a kulturních průmyslů", který bude zaměřen na výchovu výzkumných pracovníků v oblasti audiovizuální a scénické produkce a spotřeby a na realizaci disertačních projektů zaměřených na výzkum jednotlivých aktérů kulturního pole, struktur kulturního průmyslu a  kulturních artefaktů a jejich textuálních vlastností.</t>
  </si>
  <si>
    <t>CZ.02.2.69/0.0/0.0/16_018/0002333</t>
  </si>
  <si>
    <t>Podpora multidisciplinarity výzkumných programů mladých vědců</t>
  </si>
  <si>
    <t>Projekt řeší zlepšení podmínek pro výuku spojenou s výzkumem na PEF a ZF, zvýšení kvality výzkumně zaměřených doktorských programů, motivaci talentovaných studentů k rychlejšímu profesnímu a kariérovému růstu, rozvoj lidských zdrojů pro výzkum a vývoj a tím udržení perspektivních akademických pracovníků pro práci na univerzitě v jejich nejproduktivnější fázi. Projekt řeší vznik 2 nových a rozvoj 3 doktorských programů, podporu nejnadanějších studentů a profesní rozvoj akademických pracovníků.</t>
  </si>
  <si>
    <t>CZ.02.2.69/0.0/0.0/16_018/0002354</t>
  </si>
  <si>
    <t>Nový výzkumně zaměřený doktorský program Kvantové technologie</t>
  </si>
  <si>
    <t xml:space="preserve">Cílem projektu je zavedení doktorského studijního programu orientovaného na kvantové technologie. Program bude vychovávat specialisty, kteří budou mít hluboké teoretické fyzikální, matematické a informatické znalosti, ale i specializované dovednosti z oblastí kvantové fyziky, kvantové teorie informace, fyziky pevných látek a povrchů, optiky a fotoniky, matematického modelování, přípravy a charakterizace nanostruktur. Zároveň budou vyškoleni v managementu a organizaci vědecké práce a vývoje. </t>
  </si>
  <si>
    <t>CZ.02.2.69/0.0/0.0/16_018/0002360</t>
  </si>
  <si>
    <t>Asistivní technologie pro udržitelný rozvoj a aktivní život seniorů a handicapovaných osob</t>
  </si>
  <si>
    <t>Cílem projektu je rozšíření nabídky doktorských programů FBMI o program orientovaný na asistivní technologie.  Předpokládá se přijetí 15 doktorandů, kteří se po dobu realizace projektu zapíší do druhého ročníku studia. Projekt bude realizován ve spolupráci s Českým institutem informatiky a robotiky ČVUT v Praze, který poskytne též labor. zázemí, jehož dovybavení, spolu s modernizací vybraných stávajících laboratoří ČVUT FBMI, je předmětem žádosti v rámci komplementární výzvy 02_16_017 OP VVV.</t>
  </si>
  <si>
    <t>CZ.02.2.69/0.0/0.0/16_018/0002363</t>
  </si>
  <si>
    <t>Přístrojová a počítačová podpora procesů v medicíně</t>
  </si>
  <si>
    <t>Cílem projektu je akreditovat a zavést nový doktorský studijní program pro VŠ studenty nelékařských oborů (budoucích nelékařských zdravotnických pracovníků a jiných odborných pracovníků dle zákona č.96/2004 Sb. se zaměřením na oblast modelování a simulací v klinické praxi humánní medicíny). Předpokládá se přijetí 60 doktorandů, kteří se po dobu realizace projektu zapíší do druhého ročníku studia. Projekt bude realizován ve spolupráci s VFN v Praze, která poskytne zázemí simulačního centra.</t>
  </si>
  <si>
    <t>CZ.02.2.69/0.0/0.0/16_018/0002367</t>
  </si>
  <si>
    <t>Bezpečnost a zabezpečení jaderných zařízení a forenzní analýzy jaderných materiálů</t>
  </si>
  <si>
    <t xml:space="preserve">Nový doktorský program je zaměřen na zabezpečení a bezpečnost jaderných zařízení, jaderných materiálů a zdrojů ionizujících záření a jejich propojení s forenzními metodami v jaderných oborech. Propojení zabezpečení, bezpečnosti, prevence mimořádných událostí a jaderně-vyšetřovacích metod odliší tento nový studijní program od stávajících doktorských programů a otevře možnosti vysoce specializovaného vzdělávání studentů nejen z ČR, střední Evropy, ale má ambici i na celosvětovou působnost. </t>
  </si>
  <si>
    <t>CZ.02.2.69/0.0/0.0/16_018/0002373</t>
  </si>
  <si>
    <t>Modernizace oboru Matematická lingvistika</t>
  </si>
  <si>
    <t>Projekt má za cíl upravit doktorský studijní obor Matematická lingvistika (vyučovaný na ÚFAL MFF UK) tak, aby nabízel dvě specializace: tradiční formálně lingvistickou a komputační. Počítačové zpracování přirozeného jazyka prošlo v posledním desetiletí výraznými změnami, mj. v oblastech hlubokého strojového učení, zpracování velkých dat a přenositelnosti modelů napříč jazyky. Komputační specializace by nově nabízela ovládnutí těchto nejmodernějších matematických a výpočetních aspektů.</t>
  </si>
  <si>
    <t>CZ.02.2.69/0.0/0.0/16_018/0002381</t>
  </si>
  <si>
    <t>Rozvoj výzkumně zaměřených studijních programů na FAI</t>
  </si>
  <si>
    <t>Fakulta aplikované informatiky (FAI) dlouhodobě pracuje na zkvalitňování průběhu doktorských studijních programů. V tomto smyslu chce využít možností OP VVV k podpoře přípravných prací pro blížící se reakreditaci studijních programů v českém i anglickém jazyce. Oblast lidských zdrojů pro výzkum je i pro samotnou FAI velmi důležitá, poněvadž v rámci výzkumných aktivit fakulty i Regionálního výzkumného centra CEBIA-Tech má zájem zaměstnávat v oblasti výzkumu kvalitně připravené absolventy DSP.</t>
  </si>
  <si>
    <t>CZ.02.2.69/0.0/0.0/16_018/0002393</t>
  </si>
  <si>
    <t>Inovace stávajícího doktorského studijního programu Architektura a stavitelství a vytvoření nových architektonických programů</t>
  </si>
  <si>
    <t xml:space="preserve">Projekt inovuje stávající doktorský studijní program Architektura a stavitelství, který má v současnosti dva studijní doktorské obory: Architektura a stavitelství a Trvale udržitelný rozvoj a průmyslové dědictví, celkově reviduje doktorské studium architektonického směru na Fakultě stavební ČVUT v Praze a vytváří dva nové architektonické doktorské studijní programy. 
</t>
  </si>
  <si>
    <t>CZ.02.2.69/0.0/0.0/16_018/0002424</t>
  </si>
  <si>
    <t>Modernizace doktorského studia fyziky, chemie a biochemie na PřF UP</t>
  </si>
  <si>
    <t>Cílem projektu je modernizace doktorského studia Optiky a optoelektroniky, Aplikované fyziky, Biofyziky a Biochemie a vytvoření nových doktorských studijních programů Nanomateriálová chemie a Nanotechnologie na PřF UP. Plánované inovace reflektují aktuální světový vývoj příslušných vědních oborů a potřeby trhu práce v oblasti výzkumu. Důraz je kladen na posílení praktických experimentálních dovedností Ph.D. studentů a na to, aby si detailně osvojili nejmodernější experimentální techniky.</t>
  </si>
  <si>
    <t>CZ.02.2.69/0.0/0.0/16_018/0002455</t>
  </si>
  <si>
    <t>Další rozvoj experimentálních přístupů při řešení aktuálních medicínských problémů na LF UK v Plzni - akreditace nových oborů doktorského studia</t>
  </si>
  <si>
    <t>Projekt si klade za cíl připravit jednotlivé studijní náplně, které povedou k získání akreditace pro obory Lékařská biologie a genetika, Lékařská mikrobiologie a Experimentální chirurgie a následně připravit výukové materiály. Všechny tři programy navazují na výzkumná témata, která jsou dlouhodobě řešena na Lékařské fakultě UK v Plzni, avšak nejsou součástí akreditovaných programů doktorského studijního programu. Vzhledem k omezené kapacitě znaků je kompletní popis projektu v příloze č. 026</t>
  </si>
  <si>
    <t>CZ.02.2.69/0.0/0.0/16_018/0002459</t>
  </si>
  <si>
    <t>Zavedení doktorského studijního programu Průmyslové inženýrství</t>
  </si>
  <si>
    <t>Cílem tohoto projektu je dát prostor  možnost studia vědecky zaměřeným studentům programu Průmyslové inženýrství. Program nabývá na významu ve vztahu k politikám Industry 4.0 a potřebám trhu práce. Vytrvale se zvyšuje uplatnitelnost absolventů, kteří  budou mít znalosti, schopnosti a praktické dovednosti, které jim umožní realizovat základní a aplikovaný výzkum v průmyslových firmách s cílem inovativně a kreativně plánovat, nastavovat, řídit stávající firemní procesy a podnikové systémy.</t>
  </si>
  <si>
    <t>CZ.02.2.69/0.0/0.0/16_018/0002489</t>
  </si>
  <si>
    <t>Modernizace doktorského studijního programu oboru adiktologie v oblastech výzkumu prevence a léčby závislostního chování</t>
  </si>
  <si>
    <t>Obor adiktologie prochází dynamickým vývojem a Ph.D. studijní program oboru adiktologie progresivně reaguje na trendy v mezinárodním výzkumu a postgraduálním vzdělávání budoucích vědecko-výzkumných kapacit. Modernizace Ph.D. studijního programu (aktivita č. 2) bude realizována i v anglickém jazyce. Studenti bakalářských a magisterských studijních programů našeho a příbuzných oborů budou zapojováni do individuální výuky a zapojeni do výzkumu (návaznost na další výzvy ESF pro vysoké školy).</t>
  </si>
  <si>
    <t>CZ.02.2.69/0.0/0.0/16_018/0002520</t>
  </si>
  <si>
    <t>Inovace doktorských studijních programů na LF UK v HK</t>
  </si>
  <si>
    <t xml:space="preserve">Cílem projektu je zvýšení kvality a uplatnitelnosti absolventů doktorských studijních programů (DSP) Lékařské fakulty Univerzity Karlovy v Hradci Králové (LF UK v HK ) a stabilizace jejich počtu. Řešení staví na komplexní inovaci povinné i volitelné výuky 22 akreditovaných DSP s větší orientací na aktuální potřeby řešeného výzkumu a na rozvoj praktických dovedností ve špičkových metodách. Projekt je komplementární k projektu CORE FACILITIES, který řeší modernizaci výzkumných infrastruktur.
</t>
  </si>
  <si>
    <t>CZ.02.2.69/0.0/0.0/16_018/0002535</t>
  </si>
  <si>
    <t>Doktorský studijní program 0šetřovatelství</t>
  </si>
  <si>
    <t>Hlavním cílem projektu je příprava akreditace a realizace vlastního doktorského studijního programu (DSP) Ošetřovatelství. V současné době nemá Fakulta zdravotnických studií Univerzity Pardubice vlastní doktorský program. Realizace vlastního doktorského programu Ošetřovatelství je pro fakultu strategickým zájmem, neboť jeho absolventi budou pokrývat zvyšující se potřebu vědecko-výzkumných pracovníků v oboru ošetřovatelství s potřebnými vědeckými znalostmi na fakultě i v celé České republice.</t>
  </si>
  <si>
    <t>CZ.02.2.69/0.0/0.0/16_018/0002565</t>
  </si>
  <si>
    <t>Vznik doktorského studijního programu Smart Cities a rozvoj výzkumně zaměřených studijních programů na ČVUT FD</t>
  </si>
  <si>
    <t>Projekt je zaměřen na úpravu stěžejního doktorského studijního oboru Dopravní systémy a technika a tvorbu nového programu Smart Cities. Nově vytvořený program reflektuje, stejně jako program upravený, výzvy současnosti a především budoucnosti nejen v souladu se strategickými dokumenty ČR (RIS3 apod.) a požadavky průmyslových partnerů, ale také s přeměnou techniky a technologií a růstem měst, která budou plně využívat synergických efektů kombinace ICT prostředků a technických infrastruktur.</t>
  </si>
  <si>
    <t>CZ.02.2.69/0.0/0.0/16_018/0002575</t>
  </si>
  <si>
    <t>Vytvoření double-degree doktorského studijního programu Elektronika a informační technologie a vytvoření doktorského studijního programu Informační bezpečnost</t>
  </si>
  <si>
    <t>Projekt je zaměřen na vytvoření a akreditaci nového double-degree doktorského studijního programu Elektronika a informační technologie, který bude realizován ve spolupráci Vysokého učení technického v Brně a Technické univerzity v Tampere ve Finsku. Dále bude vytvořen a akreditován nový doktorský studijní program Informační bezpečnost. Cíle projektu budou v souladu se strategií VŠ, s požadavky znalostní ekonomiky a potřebami trhu práce v oblasti výzkumu a vývoje.</t>
  </si>
  <si>
    <t>CZ.02.2.69/0.0/0.0/16_018/0002582</t>
  </si>
  <si>
    <t>Rozvoj interdisciplinárního doktorského studijního programu Biomedicínské technologie a bioinformatika</t>
  </si>
  <si>
    <t>Cílem projektu je zásadní modifikace stávajícího doktorského studijního programu formou reakreditace s ohledem na aktuální požadavky znalostní ekonomiky a potřeby trhu práce v oblasti biomedicínských technologií a bioinformatiky. Zavedení změn bude realizováno na bázi diskuse s odborníky z praxe a zahraničí, přičemž požadavkem bude zejména rozvoj jak teoretických odborných znalostí, tak soft-skills absolventů formou moderních předmětů, výuky v anglickém jazyce a zahraničních stáží.</t>
  </si>
  <si>
    <t>CZ.02.2.69/0.0/0.0/16_018/0002590</t>
  </si>
  <si>
    <t>Tvorba doktorského studijního programu Dopravní systémy</t>
  </si>
  <si>
    <t xml:space="preserve">Projekt se bude zabývat přípravou nového výzkumně orientovaného doktorského studijního programu Dopravní systémy, pro který je na Fakultě strojní VŠB - TU Ostrava vytvořeno zázemí a to jak po stránce odborné, materiálně - technické tak i po stránce organizační. Doktorský studijní program Dopravní systémy bude mít multidisciplinární charakter a bude zaměřen na vědecké bádání a samostatnou tvůrčí činnost v oblasti výzkumu a vývoje poznatků pro potřeby efektivní, spolehlivé a bezpečné dopravy. </t>
  </si>
  <si>
    <t>CZ.02.2.69/0.0/0.0/16_018/0002593</t>
  </si>
  <si>
    <t>Rozvoj doktorského studia chemie</t>
  </si>
  <si>
    <t>Zkvalitňování doktorského studia chemických oborů - analytické, anorganické, organické, fyzikální a materiálové chemie a vytvoření nového DSP Analytický geochemik. Doplněním a rozšířením curricula DSP o přednášky prohlubujících specializaci ve zmíněných oborech DSP a lépe vyhovujícím požadavkům praxe, úpravou požadavků pro státní závěrečné zkoušky ve stejném smyslu. Prohloubením internacionalizace výuky zvýšením počtu přednášek v anglickém jazyce a podporou stáží nadaných studentů v zahraničí.</t>
  </si>
  <si>
    <t>CZ.02.2.69/0.0/0.0/16_018/0002596</t>
  </si>
  <si>
    <t>Tvorba výzkumně zaměřeného doktorského studijního programu Regionální ekonomie</t>
  </si>
  <si>
    <t>Účelem projektu je vytvoření nového doktorského studijního programu Regionální ekonomie. Takto zaměřený program dlouhodobě chybí v nabídce doktorského studia ESF MU i jiných univerzit. Vytvoření programu, na kterém se budou významně podílet i zahraniční odborníci, umožní studentům zvyšovat jejich odbornou kvalifikaci, zlepší jejich předpoklady pro výzkumnou práci a tedy i motivaci k výzkumné a akademické kariéře. Tímto krokem bude současně podpořena možnost rozvoje kvalitních výzkumných týmů.</t>
  </si>
  <si>
    <t>CZ.02.2.69/0.0/0.0/16_018/0002597</t>
  </si>
  <si>
    <t>Transitional Jurisprudence</t>
  </si>
  <si>
    <t xml:space="preserve">Klíčovým institucím v ČR se často nedostává kvalitních a specializovaných odborníků v oboru práva a právních věd. V současné době u nás není nabízen doktorský studijní program, který by se specificky na interdisciplinární studium tohoto oboru v národním, nadnárodním a mezinárodním kontextu. Cílem projektu je zvrátit tento trend a ve spolupráci s Ústavem státu a práva Akademie věd ČR vybudovat čtyři excelentní výzkumně zaměřené doktorské studijní programy. </t>
  </si>
  <si>
    <t>CZ.02.2.69/0.0/0.0/16_018/0002598</t>
  </si>
  <si>
    <t>Rozvoj výzkumně zaměřených studijních programů na FSS</t>
  </si>
  <si>
    <t xml:space="preserve">Cílem projektu je zajistit dostatek vysoce kvalifikovaných absolventů výzkumně zaměřených studijních programů na Fakultě sociálních studií Masarykovy univerzity s praktickou zkušeností ve výzkumné činnosti, dále posílit příliv odborníků ze zahraničí a ze soukromého sektoru. 
Hlavním výstupem budou akreditace doktorských studijních programů. Díky podpoře zahraničních stáží a zapojení externistů dojde k celkovému posílení kvalifikace nastupujících výzkumníků pro vykonávání výzkumné činnosti.
</t>
  </si>
  <si>
    <t>CZ.02.2.69/0.0/0.0/16_018/0002604</t>
  </si>
  <si>
    <t>Inovace oborů Fyzika plazmatu, Biofyzika, Fyzika kondenzovaných látek a Teoretická fyzika a astrofyzika doktorského programu Fyzika na PřF MU</t>
  </si>
  <si>
    <t>V rámci inovace doktorského programu Fyzika (DSPF) bude zavedeno 25 nových pokročilých kurzů představujících hlavní oblasti fyzikálního výzkumu na PřF MU a budou upraveny studijní plány oborů. Reforma (a) umožní studentům prohloubit si potřebné základní znalosti a (b) získat širší přehled o oboru, (c) propojí DSPF s novými výzkumnými infrastrukturami, (d) zlepší informovanost o DSPF a přispěje k získání vhodných zájemců. Projekt zlepší uplatnitelnost absolventů v základním i aplikovaném výzkumu.</t>
  </si>
  <si>
    <t>CZ.02.2.69/0.0/0.0/16_018/0002605</t>
  </si>
  <si>
    <t>Bioanalytické technologie ve výzkumu a klinické diagnostice</t>
  </si>
  <si>
    <t>Hlavním účelem projektu je rozvoj a inovace doktorských studijních oborů v oblasti Bioanalytických technologií. Tato oblast nabývá na významu díky přesahu do mnoha praktických oborů, jako jsou humánní a veterinární medicína, farmakologie či biotechnologie. Příprava vzdělaných odborníků pro výzkum v těchto oborech přitom vyžaduje interdisciplinární přístup zaměřený na získání znalostí moderních biochemických i molekulárně biologických technologií odpovídajících na požadavky současné ekonomiky.</t>
  </si>
  <si>
    <t>CZ.02.2.69/0.0/0.0/16_018/0002616</t>
  </si>
  <si>
    <t>Rozvoj výzkumně zaměřených studijních programů FROV JU</t>
  </si>
  <si>
    <t>Hlavním cílem projektu je: tvorba a rozvoj výzkumně zaměřených studijních programů v souladu se strategií VŠ, zapojení odborníků z praxe a zahraničí při vytváření těchto programů, , podpora zahraničních stáží akademických pracovníků a výzkumných pracovníků s cílem využití příkladů dobré praxe v oblasti přípravy a rozvoje výzkumně zaměřených studijních programů.</t>
  </si>
  <si>
    <t>CZ.02.2.69/0.0/0.0/16_018/0002622</t>
  </si>
  <si>
    <t>Rozvoj výzkumně zaměřeného studijního programu na Fakultě elektrotechniky a informatiky Univerzity Pardubice</t>
  </si>
  <si>
    <t>V rámci projektu bude připraven a re-akreditován výzkumně zaměřený doktorský studijní program Elektrotechnika a informatika se třemi odbornými zaměřeními:
1) Radiotechnika, mikrovlnná technika, radarové a komunikační systémy, 
2) Modelování a simulace síťových systémů,
3) Řízení procesů. 
Pro inovaci studijního programu budou inovovány současné a zavedeny nové předměty. Inovovaná zaměření VZDSP budou plně odpovídat požadavkům znalostní ekonomiky a potřebám definovaným RIS3.</t>
  </si>
  <si>
    <t>CZ.02.2.69/0.0/0.0/16_018/0002635</t>
  </si>
  <si>
    <t>Akreditace nového doktorského programu Neurovědy</t>
  </si>
  <si>
    <t xml:space="preserve">Projet je zaměřen na vznik nového doktorského programu Lékařské fakulty Ostravské univerzity v oblasti Neurověd. Projektem budou vytvořeny podmínky pro rozvoj VaV činnosti na LF v souladu se strategií OU. Nový doktorský program vzniká v souladu s požadavky rozvoje znalostní ekonomiky a interdisciplinaritou a reaguje na požadavky trhu práce a potencionálních zaměstnavatelů absolventů.  Vzniklý doktorský program má potenciál výrazně zvýšit produkci vědeckých výsledků v této oblasti poznání. </t>
  </si>
  <si>
    <t>CZ.02.2.69/0.0/0.0/16_018/0002649</t>
  </si>
  <si>
    <t>Řízení rizik a bezpečnost složitých technologických objektů</t>
  </si>
  <si>
    <t>Cílem je zavést do praxe doktorský program "Řízení rizik a bezpečnost složitých technologických objektů" v češtině a angličtině, který zajistí odborníky, kteří budou umět pracovat s riziky všeho druhu tak, aby území, kritické objekty a kritické infrastruktury byly bezpečné objekty.  Problémy rizik se řeší z pohledu konceptu integrální bezpečnosti, který je strategický, systémový a proaktivní; zabývá se návrhy projektů, výstavbou a provozem technických a urbánních systémů; a jde napříč obory.</t>
  </si>
  <si>
    <t>CZ.02.2.69/0.0/0.0/16_018/0002660</t>
  </si>
  <si>
    <t>Příprava mezinárodního doktorského programu "Environmental Engineering"</t>
  </si>
  <si>
    <t xml:space="preserve">Cílem je tvorba a akreditace nového mezinárodního Ph.D. studijního programu typu joint degree s názvem ENVIRONMENTAL ENGINEERING. Jeho realizací dojde ke zlepšení podmínek pro výuku přírodních věd spojenou s výzkumem a dále ke zlepšení podmínek pro rozvoj lidských zdrojů v oblasti VaV nových progresivních materiálů a technologií na TUL. Nový program bude připravován mezinárodním týmem z Fakulty mechatroniky TUL ve spolupráci s Fakultou přírodních věd a techniky Opolské univerzity v Polsku. </t>
  </si>
  <si>
    <t>CZ.02.2.69/0.0/0.0/16_018/0002665</t>
  </si>
  <si>
    <t>Imunofarmakoterapie</t>
  </si>
  <si>
    <t>Realizací projektu budou vytvořeny odborné výukové materiály a zajištěno adekvátní personální zázemí pro akreditaci mezioborového DSP Imunofarmakoterapie efektivně spojujícího lékařskou imunologii a biologii s biotechnologií a technologií biokompatibilních nanopartikulárních dopravních systémů umožňující přípravu preventivních i terapeutických imunopreparátů. Absolventi budou schopni úspěšně řešit úkoly základního výzkumu, průmyslového výzkumu a experimentálního vývoje v imunofarmakoterapii.</t>
  </si>
  <si>
    <t>CZ.02.2.69/0.0/0.0/16_018/0002675</t>
  </si>
  <si>
    <t>Digital humanities na Univerzitě Palackého v Olomouci</t>
  </si>
  <si>
    <t>Projekt vytvoří interdisciplinární doktorský program Digital Humanities. V programu budou kombinovány oblasti výzkumu, které jsou na obou institucích klíčové a v celosvětovém měřítku unikátní. Cílem projektu je připravit a etablovat program, který využije expertní kapacity ve struktuře oborové rady a v podobě doktorského studia se zaměřením na Digital Humanities. Nový přístup k Digital Humanities bude přinášet teoretický rozvoj i vývoj aplikovatelných výstupů v oblasti zpracování textu.</t>
  </si>
  <si>
    <t>CZ.02.2.69/0.0/0.0/16_018/0002676</t>
  </si>
  <si>
    <t>V projektu bude vytvořen a akreditován nový doktorský studijní program Biofyzikální chemie v češtině, angličtině a ve formě double degree a bude upraven a reakreditován stávající doktorský studijní program Chemie, technologie a vlastnosti materiálů. Bude podpořen rozvoj interdisciplinarity, spolupráce s průmyslovými partnery, univerzitami a akademickými institucemi v ČR i v zahraničí. Projekt bude vycházet z DZ VUT, RIS3 strategie, požadavků trhu práce a nových trendů vývoje v oborech DSP.</t>
  </si>
  <si>
    <t>CZ.02.2.69/0.0/0.0/16_018/0002679</t>
  </si>
  <si>
    <t xml:space="preserve">Zavedení akreditovaného adaptovaného studijního doktorského programu Geodézie a Kartografie </t>
  </si>
  <si>
    <t>Geodézie a kartografie patří k tradičním technickým oborům s mnohaletou historií, které se za posledních 25 let zcela revolučně změnily díky vývoji výpočetní techniky a implementaci nových pokročilých technologií. Cílem projektu je modernizace doktorského studijního programu GaK s výhledem do dvacátých let 21. století. Jedná se zejména o změnu předmětů a jejich odborné náplně i cílení na využitelnost v praxi i směrech moderního vývoje, daného zcela jinými technologiemi i přístupem k absolventům.</t>
  </si>
  <si>
    <t>CZ.02.2.69/0.0/0.0/16_018/0002686</t>
  </si>
  <si>
    <t>Doktorandská škola archeologie: nové metody, technologie a výzkum historického dědictví</t>
  </si>
  <si>
    <t>Projekt cílí na tvorbu společné doktorské školy archeologie realizované ve spolupráci dvou univerzitních pracovišť a ústavu AV ČR. Synergické efekty zajistí studentům v rámci jejich studia a výzkumu spolupráci s kontaktními disciplínami, bez nichž nelze žádné téma v moderně pojaté archeologii komplexně zkoumat. Projekt výrazně posílí důraz na interdisciplinární spolupráci a internacionalizaci na straně všech zúčastněných institucí.</t>
  </si>
  <si>
    <t>CZ010; CZ031; CZ032</t>
  </si>
  <si>
    <t>Hlavní město Praha; Jihočeský kraj; Plzeňský kraj</t>
  </si>
  <si>
    <t>CZ.02.2.69/0.0/0.0/16_018/0002692</t>
  </si>
  <si>
    <t>Tvorba a modernizace doktorských studijních programů ve vědách o umění</t>
  </si>
  <si>
    <t>Projekt zahrnuje modernizaci oborů/programů1) Teorie a dějiny divadla, filmu a audiovizuální kultury a 2) Hudební věda a vznik nového oboru/programu 3) Digitální kultura a kreativní průmysly. Cílem je zkvalitnit propojení výuky, výzkumu a praxe a tím posílit uplatnitelnost absolventů v praxi. Potřeba projektu vychází jak z vnitřní dynamiky rozvoje uměnovědných oborů, tak z dynamiky rozvoje kulturních a kreativních průmyslů s jejich narůstající kulturní, hospodářskou a společenskou rolí.</t>
  </si>
  <si>
    <t>CZ.02.2.69/0.0/0.0/16_018/0002693</t>
  </si>
  <si>
    <t>Interkulturní dimenze ve filologických programech doktorského studia</t>
  </si>
  <si>
    <t xml:space="preserve">Inovace a internacionalizace 10 filologických programů doktorského studia jsou nezbytnými kroky modernizace: odrážejí nové výzvy otevřené ekonomiky a společnosti směrem k aplikaci a interkulturalitě, integrují do studijního kurikula stáže na smluvních zahraničních univerzitách ve spojení s výukou v cizích jazycích, zkvalitňují výuku, posilují uplatnění absolventů na trhu a konkurenceschopnost jejich budoucích zaměstnavatelů v mezinárodním prostředí. </t>
  </si>
  <si>
    <t>CZ.02.2.69/0.0/0.0/16_018/0002706</t>
  </si>
  <si>
    <t>FMMI VŠB-TUO - Strategický rozvoj doktorských studijních programů</t>
  </si>
  <si>
    <t>Projekt je zaměřen na modernizaci tří doktorských výzkumně zaměřených studijních programů Fakulty metalurgie a materiálového inženýrství VŠB-TUO: Materiálové vědy a inženýrství, Tepelná technika a paliva v průmyslu a Metalurgická technologie. Cílem projektu je zvýšení jejich kvality, profilace a relevance pro trh práce. Zaměření projektu je v souladu s Národní RIS3 strategií včetně její krajské přílohy, v souladu se Strategickým plánem rozvoje VŠB-TUO do r. 2020 a s Rámcem rozvoje VŠ do r. 2020.</t>
  </si>
  <si>
    <t>CZ.02.2.69/0.0/0.0/16_018/0002708</t>
  </si>
  <si>
    <t>Nanotechnologie - vědecká výchova doktorandů pod dvojím mezinárodním vedením</t>
  </si>
  <si>
    <t>Projekt řeší rozšíření nabídky PhD. studia Centra nanotechnologií VŠB-TU Ostrava o nově vytvořený studijní program Nanotechnologie - cotutelle, doktorské studium pod dvojím vedením disertační práce a v návazných 5 aktivitách pak zvýšení kvality výuky, aplikaci zkušeností ze zahraničí  a soulad s potřebami trhu práce. Zaměření projektu je v souladu s Národní RIS3 strategií včetně její krajské přílohy, v souladu se Strategickým plánem rozvoje VŠB-TUO do r. 2020 a s Rámcem rozvoje VŠ do r. 2020.</t>
  </si>
  <si>
    <t>CZ.02.2.69/0.0/0.0/16_018/0002709</t>
  </si>
  <si>
    <t>Doctoral school Konzervační vědy v péči o hmotné kulturní dědictví</t>
  </si>
  <si>
    <t xml:space="preserve">V oblasti vzdělávání zaměřeného na komplexní problematiku konzervace, restaurování a preventivní péče o hmotné kulturní dědictví není v současnosti v ČR akreditován doktorský studijní program odpovídající současným principům a požadavkům moderní památkové péče. Hlavním cílem projektu je připravit doktorský studijní program na principu interdisciplinarity respektující současné potřeby památkové péče v českém i v evropském kulturním prostoru . </t>
  </si>
  <si>
    <t>CZ.02.2.69/0.0/0.0/16_018/0002713</t>
  </si>
  <si>
    <t>Doktorská škola pro vzdělávání v oblasti matematických metod  a nástrojů v HPC</t>
  </si>
  <si>
    <t>Hlavním cílem projektu je ustavení Doktorské školy pro vzdělávání v oblasti matematických metod a nástrojů v HPC integrující doktorská studia MFF UK v Praze, MÚ AV ČR a NSC IT4Innovations VŠB-TUO a navazující na jejich širší spolupráci v oblasti výzkumné. Součástí projektu je modernizace a internacionalizace jednoho z doktorských programů školy (Výpočetní vědy, VŠB-TUO) a vytvoření programu double degree. Projekt navazuje na související projekt ERDF Vzdělávací tréninkové centrum IT4Innovations.</t>
  </si>
  <si>
    <t>CZ010; CZ080</t>
  </si>
  <si>
    <t>Hlavní město Praha; Moravskoslezský kraj</t>
  </si>
  <si>
    <t>CZ.02.2.69/0.0/0.0/16_018/0002714</t>
  </si>
  <si>
    <t>Vznik nových výzkumných studijních programů na FLD</t>
  </si>
  <si>
    <t xml:space="preserve">Cílem projektu je rozvoj lidských zdrojů pro VaV prostřednictvím tří nových studijních doktorských programů: Aplikovaná geoinformatika a Dálkový průzkum země v lesnictví (vyučován v ČJ a AJ), Global Change Forestry (vyučován pouze v AJ, koncipován jako joint degree) a Protipožární ochrana lesa, dřevěných materiálů a materiálů na bázi dřeva (vyučován v ČJ a AJ). Vznik programů reflektuje potřeby studentů, trhu práce a měnící se požadavky na lidské zdroje v návaznosti na moderní technologie. </t>
  </si>
  <si>
    <t>CZ.02.2.69/0.0/0.0/16_018/0002718</t>
  </si>
  <si>
    <t>Rozvoj doktorských studijních programů Fakulty strojní TU v Liberci</t>
  </si>
  <si>
    <t xml:space="preserve">Projekt se zabývá rozvojem nových studijních doktorských programů Fakulty strojní TU v Liberci, které obsahem naplňují požadavky na doktorské studium technického směru v souladu s požadavky znalostní ekonomiky a v souladu s mezinárodními standardy. Studijní programy pokrývají vědecko-výzkumnou oblast konstrukce a stavby strojů, oblast výrobních technologií, procesů a materiálů a oblast mechaniky.
</t>
  </si>
  <si>
    <t>CZ.02.2.69/0.0/0.0/16_018/0002720</t>
  </si>
  <si>
    <t>Rozvoj výzkumně zaměřených studijních programů na UNI</t>
  </si>
  <si>
    <t>Univerzitní institut (UNI) jako vysokoškolský ústav dlouhodobě pracuje na rozvoji excelence ve VaVaI. V roce 2016 Centrum polymerních systémů na UNI získalo akreditace dvou doktorských studijních programů. Programy jsou teprve čerstvě akreditovány pouze na období 4 let a jejich další rozvoj je klíčovou otázkou v oblasti lidských zdrojů pro VaV praxe. UNI chce v tomto smyslu využít možností OP VVV k podpoře přípravy na reakreditaci těchto výzkumných programů a jejich kvalitativního rozvoje.</t>
  </si>
  <si>
    <t>CZ.02.2.69/0.0/0.0/16_018/0002722</t>
  </si>
  <si>
    <t>Tvorba doktorského programu  Architektura a urbanismus</t>
  </si>
  <si>
    <t xml:space="preserve">Doktorské studium architektury a urbanismu je zaměřeno na výzkum a prohloubení poznání souvislostí mezi urbanismem, architekturou a stavitelstvím. Jeho podstatou bude práce s novými možnostmi, které nabízejí pokročilé výrobní technologie a materiály. Zároveň budou rozvíjeny společenskovědní znalosti za účelem řešení netechnických inovací, zejména problematiky udržitelnosti rozvoje v měřítku regionů a sídel. Cílem studia bude příprava absolventů s uplatnitelností v akademické i v soukromé sféře. </t>
  </si>
  <si>
    <t>CZ.02.2.69/0.0/0.0/16_018/0002727</t>
  </si>
  <si>
    <t>Škola doktorských studií - aplikovaná a behaviorální studia</t>
  </si>
  <si>
    <t>Projekt "Škola doktorských studií - aplikovaná a behaviorální studia" počítá s vytvořením doktorského programu "Škola doktorských studií - Regulace a behaviorální studia" a modernizací dvou doktorských oborů "Aplikovaná ekonomie a veřejná správa" a "Didaktika primárního přírodovědeckého vzdělávání". Projekt je komplementární s investičním projektem "Centrum regulace a behaviorálních studií pro výzkumně zaměřené studijní programy UJEP". Do projektu budou zapojeni odborníci ČR, SRN, CH, Slovenska.</t>
  </si>
  <si>
    <t>CZ.02.2.69/0.0/0.0/16_018/0002730</t>
  </si>
  <si>
    <t>Tvorba mezinárodních doktorských studijních programů na VŠCHT Praha</t>
  </si>
  <si>
    <t xml:space="preserve">Předmětem projektu je tvorba a příprava k akreditaci následujících 8 DSP typu double/multiple degree: Chemie a technologie potravin, Chemie, Biochemie a biotechnologie, Chemie a technologie materiálů, Chemie a chemické technologie, Syntéza a výroba léčiv, Chemické a procesní inženýrství a Chemie a technologie ochrany životního prostředí. Double/multiple degree programy budou připravovány ve spolupráci s  evropskými partnerskými institucemi, které vyjádřily zájem spolupracovat s VŠCHT Praha. </t>
  </si>
  <si>
    <t>CZ.02.2.69/0.0/0.0/16_018/0002732</t>
  </si>
  <si>
    <t>Modernizace stávajících a tvorba doktorských studijních programů na VŠCHT Praha</t>
  </si>
  <si>
    <t xml:space="preserve"> Předmětem řešení projektu bude modernizace 9 stávajících doktorských studijních programů (DSP) a zavedení tří zcela nových DSP na VŠCHT Praha. V obou případech bude dbáno toho, aby v DSP došlo k ustavení nového, moderního systému výuky a vědecké výchovy, které povedou zejména k vyšší kvalitě a relevanci studijní části DSP ve vztahu k  vyšší míře samostatnosti, šíři odborného a mezioborového rozhledu a rychlé adaptaci a lepší uplatnitelnosti absolventů v praxi.</t>
  </si>
  <si>
    <t>CZ.02.2.69/0.0/0.0/16_018/0002734</t>
  </si>
  <si>
    <t>Rozvoj výzkumně zaměřených studijních programů ČZU v Praze</t>
  </si>
  <si>
    <t>Projekt je zaměřen na zvýšení kvality doktorských studijních programů (DSP) ČZU v Praze. Společný projekt čtyř fakult ČZU, rektorátu a IVP umožní za účasti zahraničních odborníků modernizaci jednoho stávajícího DSP, vytvoření jednoho nového DSP  a vytvoření jednoho mezifakultního mezioborového DSP, na který bude navázána doktorská škola. Projekt je v souladu se strategickým záměrem ČZU a RIS3 strategií.</t>
  </si>
  <si>
    <t>CZ.02.2.69/0.0/0.0/16_018/0002735</t>
  </si>
  <si>
    <t>Studium, výzkum a inovace - rozvoj přírodovědných a technických doktorských programů na Univerzitě J. E. Purkyně v Ústí n.L.</t>
  </si>
  <si>
    <t>Cílem projektu, v souladu s potřebami Ústeckého kraje, RIS 3 a strategií Univerzity J.E. Purkyně, je tvorba dvou nových a rozvoj dvou stávajících přírodovědných a technických doktorských programů. Rozvoj zahrnuje rozšíření témat, zapojení nových školitelů, rozvoj doctoral-schools se třemi ústavy AV ČR a intenzivnější spolupráci fakult přírodovědecké a životního prostředí. Potřeba rozvoje programů vychází z růstu výzkumných aktivit, zejména činnosti výzkumné infrastruktury NanoEnviCz.</t>
  </si>
  <si>
    <t>CZ.02.2.69/0.0/0.0/16_018/0002736</t>
  </si>
  <si>
    <t xml:space="preserve">Modernizace a rozšíření doktorského studijního oboru Farmakognosie a toxikologie přírodních látek studijního programu Farmacie </t>
  </si>
  <si>
    <t>Projekt umožňuje rozvoj lidských zdrojů pro výzkum a vývoj prostřednictvím modernizace a rozšíření doktorského studijního oboru Farmakognosie a toxikologie přírodních látek v souladu se strategií UK a RIS 3 strategií. Změna profilu absolventa, s komplexním pohledem moderní farmakognosie směřujícímu k výzkumu, vývoji a produkci fytofarmak a nutraceutik, přispěje k racionální farmakoterapii v samoléčbě a farmakoterapii. Podporovány budou také zahraniční stáže Ph.D. studentů a pracovníků VŠ.</t>
  </si>
  <si>
    <t>Fyziologický ústav AV ČR, v. v. i.</t>
  </si>
  <si>
    <t>CZ.02.2.69/0.0/0.0/16_027/0008016</t>
  </si>
  <si>
    <t>Mezinárodní mobility pro rozvoj vědy na VŠE</t>
  </si>
  <si>
    <t>Hlavním cílem projektu je podpora profesního růstu výzkumných pracovníků VŠE a rozvoj VŠE posílením lidských zdrojů ve výzkumu a vývoji. Tím dojde k posílení mezinárodní dimenze výzkumné činnosti VŠE a tím i k posunu VŠE směrem k vedoucímu postavení v oblasti manažerského a ekonomického výzkumu v ČR i regionu střední Evropy. V rámci projektu se uskuteční celkem 10 mobilit, z toho 3 příjezdy post-doků do ČR, 5 výjezdů juniorů z ČR a 2 výjezdy seniorů z ČR.</t>
  </si>
  <si>
    <t>CZ.02.2.69/0.0/0.0/16_028/0006188</t>
  </si>
  <si>
    <t>HR AWARD</t>
  </si>
  <si>
    <t>Projekt je plánován na 4 roky a realizuje 5 klíčových aktivit včetně řízení, jejichž cílem je nastavení strategického řízení pro získání HR Award, rozvoj vnitřního hodnocení výzkumné organizace, rozvoj mezinárodní spolupráce ve VaV a rozvoj popularizace VaV. Partnerem projektu v oblasti popularizace je Techmania Sceience Center.
O získání ocenění HR Award budou usilovat 4 z celkem jedenácti součástí ZČU: fakulty aplikovaných věd, elektrotechnická a strojní a výzkumné centrum nové technologie.</t>
  </si>
  <si>
    <t>CZ.02.2.69/0.0/0.0/16_028/0006223</t>
  </si>
  <si>
    <t>Zkvalitnění strategického řízení Fyzikálního ústavu AV ČR</t>
  </si>
  <si>
    <t>Fyzikální ústav AV ČR v.v.i. se v rámci realizace bude ucházet o získání certifikátu HR Award. Realizace projektu je zaměřena na podporu a rozvoj HR aktivit napříč celým Fyzikálním ústavem. Projekt se dále zaměřuje na rozvoj mezinárodní spolupráce s dalšími světovými vědeckými centry, rozvoj mezisektorové spolupráce a obecně na zpřístupnění vědy široké veřejnosti a u dětí a studentů na iniciování zájmu o nové progresivní technologie a jejich další rozvoj.</t>
  </si>
  <si>
    <t>CZ.02.2.69/0.0/0.0/17_050/0008021</t>
  </si>
  <si>
    <t>Podpora profesního růstu</t>
  </si>
  <si>
    <t xml:space="preserve">Hlavním cílem projektu je podpora profesního růstu (zvýšení konkurenceschopnosti na trhu práce) pomocí dlouhodobých zahraničních stáží ve významných evropských laboratořích. Mezinárodní spolupráce přinese členům týmu rozvoj stávajících vědeckých znalostí a dovedností, dále osvojení nových technik a výzkumných metod a prohloubení mezinárodní spolupráce. K prezentaci výsledků a navázání nových kontaktů v rámci Evropského výzkumného prostoru budou sloužit účasti na zahraničních konferencích. </t>
  </si>
  <si>
    <t>CZ.02.2.69/0.0/0.0/17_050/0008025</t>
  </si>
  <si>
    <t>Mezinárodní mobility výzkumných pracovníků MSCA-IF na ČVUT</t>
  </si>
  <si>
    <t xml:space="preserve">Hlavním cílem projektu je umožnit mezinárodní mobilitu výzkumným pracovníkům, kterým byl v minulých letech schválen projekt z programu Marie Skłodowska-Curie Actions  Individual Fellowships, ovšem z důvodu nedostatku financí byl jejich projekt zařazen do kategorie "no money" projektů. Proto se této výzvy budou účastnit pouze výzkumní pracovníci z řad zaměstnanců Českého vysokého učení technického v Praze, kterým byl projekt v minulých letech již schválen.  </t>
  </si>
  <si>
    <t>Version</t>
  </si>
  <si>
    <t>ARU-dbdrv</t>
  </si>
  <si>
    <t>Extractor Version</t>
  </si>
  <si>
    <t>Template Code</t>
  </si>
  <si>
    <t>Template Type</t>
  </si>
  <si>
    <t>TYPE_EXCEL_TEMPLATE</t>
  </si>
  <si>
    <t>Preprocess XSLT File</t>
  </si>
  <si>
    <t>Last Modified Date</t>
  </si>
  <si>
    <t>Last Modified By</t>
  </si>
  <si>
    <t>Data Constraints:</t>
  </si>
  <si>
    <t>XDO_GROUP_?XDOG1?</t>
  </si>
  <si>
    <t>&lt;xsl:for-each select=".//G_1"&gt;&lt;xsl:sort select="REGISTRAČNÍ_ČÍSLO_PROJEKTU" order="ascending"/&gt;</t>
  </si>
  <si>
    <t>&lt;/xsl:for-each&gt;</t>
  </si>
  <si>
    <t>XDO_?XDOFIELD1?</t>
  </si>
  <si>
    <t>&lt;?OP_ZKRATKA?&gt;</t>
  </si>
  <si>
    <t>XDO_?XDOFIELD2?</t>
  </si>
  <si>
    <t>&lt;?POSA?&gt;</t>
  </si>
  <si>
    <t>XDO_?XDOFIELD3?</t>
  </si>
  <si>
    <t>&lt;?REGISTRAČNÍ_ČÍSLO_PROJEKTU?&gt;</t>
  </si>
  <si>
    <t>XDO_?XDOFIELD4?</t>
  </si>
  <si>
    <t>&lt;?NAZ?&gt;</t>
  </si>
  <si>
    <t>XDO_?XDOFIELD5?</t>
  </si>
  <si>
    <t>&lt;?ANOTACE?&gt;</t>
  </si>
  <si>
    <t>XDO_?XDOFIELD6?</t>
  </si>
  <si>
    <t>&lt;?ZADATEL?&gt;</t>
  </si>
  <si>
    <t>XDO_?XDOFIELD7?</t>
  </si>
  <si>
    <t>&lt;?IČ?&gt;</t>
  </si>
  <si>
    <t>XDO_?XDOFIELD8?</t>
  </si>
  <si>
    <t>&lt;?ZADATELPFORMA?&gt;</t>
  </si>
  <si>
    <t>XDO_?XDOFIELD9?</t>
  </si>
  <si>
    <t>&lt;?PSC?&gt;</t>
  </si>
  <si>
    <t>XDO_?XDOFIELD10?</t>
  </si>
  <si>
    <t>&lt;?DZRSKUT?&gt;</t>
  </si>
  <si>
    <t>XDO_?XDOFIELD11?</t>
  </si>
  <si>
    <t>&lt;?DURPRED?&gt;</t>
  </si>
  <si>
    <t>XDO_?XDOFIELD12?</t>
  </si>
  <si>
    <t>&lt;?STAV?&gt;</t>
  </si>
  <si>
    <t>XDO_?XDOFIELD13?</t>
  </si>
  <si>
    <t>&lt;?ZEME?&gt;</t>
  </si>
  <si>
    <t>XDO_?XDOFIELD14?</t>
  </si>
  <si>
    <t>&lt;?KODKRAJREALIZACE?&gt;</t>
  </si>
  <si>
    <t>XDO_?XDOFIELD15?</t>
  </si>
  <si>
    <t>&lt;?KRAJREALIZACE?&gt;</t>
  </si>
  <si>
    <t>XDO_?XDOFIELD16?</t>
  </si>
  <si>
    <t>&lt;?DURSKUT?&gt;</t>
  </si>
  <si>
    <t>XDO_?XDOFIELD18?</t>
  </si>
  <si>
    <t>&lt;?KODINTERV?&gt;</t>
  </si>
  <si>
    <t>XDO_?XDOFIELD19?</t>
  </si>
  <si>
    <t>&lt;?NAZEVINTERV?&gt;</t>
  </si>
  <si>
    <t>XDO_?XDOFIELD20?</t>
  </si>
  <si>
    <t>&lt;?FOND?&gt;</t>
  </si>
  <si>
    <t>XDO_?XDOFIELD21?</t>
  </si>
  <si>
    <t>&lt;?POMEREU?&gt;</t>
  </si>
  <si>
    <t>XDO_?XDOFIELD22?</t>
  </si>
  <si>
    <t>&lt;?CZV?&gt;</t>
  </si>
  <si>
    <t>XDO_?XDOFIELD23?</t>
  </si>
  <si>
    <t>&lt;?EU?&gt;</t>
  </si>
  <si>
    <t>XDO_?XDOFIELD24?</t>
  </si>
  <si>
    <t>&lt;?CNV?&gt;</t>
  </si>
  <si>
    <t>XDO_?XDOFIELD25?</t>
  </si>
  <si>
    <t>&lt;?S_SN?&gt;</t>
  </si>
  <si>
    <t>XDO_?XDOFIELD26?</t>
  </si>
  <si>
    <t>&lt;?F1_CZV?&gt;</t>
  </si>
  <si>
    <t>XDO_?XDOFIELD27?</t>
  </si>
  <si>
    <t>&lt;?F1_EU?&gt;</t>
  </si>
  <si>
    <t>XDO_?XDOFIELD28?</t>
  </si>
  <si>
    <t>&lt;?F1_CNV?&gt;</t>
  </si>
  <si>
    <t>XDO_?XDOFIELD29?</t>
  </si>
  <si>
    <t>&lt;?F1_S_SN?&gt;</t>
  </si>
  <si>
    <t>XDO_?XDOFIELD30?</t>
  </si>
  <si>
    <t>&lt;?MENA?&gt;</t>
  </si>
  <si>
    <t>XDO_?XDOFIELD31?</t>
  </si>
  <si>
    <t>&lt;?DATUMSEZNAMU?&gt;</t>
  </si>
  <si>
    <t>XDO_?XDOFIELD17?</t>
  </si>
  <si>
    <t>&lt;?JENKRAJ?&gt;</t>
  </si>
  <si>
    <t>XDO_?XDOFIELD34?</t>
  </si>
  <si>
    <t>&lt;?DNESNIDATUM?&gt;</t>
  </si>
  <si>
    <t>XDO_?XDOFIELD32?</t>
  </si>
  <si>
    <t>&lt;?CAS?&gt;</t>
  </si>
  <si>
    <t>relevance KKP</t>
  </si>
  <si>
    <t>ano</t>
  </si>
  <si>
    <t>tis. Kč</t>
  </si>
  <si>
    <t>%</t>
  </si>
  <si>
    <t>KKP relevantní projekty</t>
  </si>
  <si>
    <t>aktuálně využitý potenciál</t>
  </si>
  <si>
    <t>KKP relevantní</t>
  </si>
  <si>
    <t xml:space="preserve">navýšený potenciál o 25% </t>
  </si>
  <si>
    <t>dotace z ESIF + SR</t>
  </si>
  <si>
    <t>OP VVV PO2</t>
  </si>
  <si>
    <t>plánované výzvy 2019</t>
  </si>
  <si>
    <t>roční průměr</t>
  </si>
  <si>
    <t>alokace PO 2 OP VVV</t>
  </si>
  <si>
    <t xml:space="preserve"> výzvy 2018</t>
  </si>
  <si>
    <t>celkem na období do roku 2023</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</si>
</sst>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 numFmtId="165" formatCode="[$-405]d\.\ mmmm\ yyyy"/>
  </numFmts>
  <fonts count="40">
    <font>
      <sz val="11"/>
      <color theme="1"/>
      <name val="Calibri"/>
      <family val="2"/>
    </font>
    <font>
      <sz val="11"/>
      <color indexed="8"/>
      <name val="Calibri"/>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9"/>
      <name val="Calibri"/>
      <family val="2"/>
    </font>
    <font>
      <sz val="8"/>
      <name val="Segoe U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right/>
      <top/>
      <bottom style="thin"/>
    </border>
    <border>
      <left/>
      <right/>
      <top style="thin"/>
      <bottom style="thin"/>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25"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1" borderId="0" applyNumberFormat="0" applyBorder="0" applyAlignment="0" applyProtection="0"/>
    <xf numFmtId="0" fontId="0" fillId="0" borderId="0">
      <alignment/>
      <protection/>
    </xf>
    <xf numFmtId="0" fontId="31"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2" fillId="0" borderId="7" applyNumberFormat="0" applyFill="0" applyAlignment="0" applyProtection="0"/>
    <xf numFmtId="0" fontId="33"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8" applyNumberFormat="0" applyAlignment="0" applyProtection="0"/>
    <xf numFmtId="0" fontId="37" fillId="26" borderId="8" applyNumberFormat="0" applyAlignment="0" applyProtection="0"/>
    <xf numFmtId="0" fontId="38" fillId="26" borderId="9" applyNumberFormat="0" applyAlignment="0" applyProtection="0"/>
    <xf numFmtId="0" fontId="39"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22">
    <xf numFmtId="0" fontId="0" fillId="0" borderId="0" xfId="0" applyFont="1" applyAlignment="1">
      <alignment/>
    </xf>
    <xf numFmtId="0" fontId="0" fillId="0" borderId="0" xfId="0" applyAlignment="1">
      <alignment horizontal="center" vertical="center"/>
    </xf>
    <xf numFmtId="10" fontId="0" fillId="0" borderId="0" xfId="0" applyNumberFormat="1" applyAlignment="1">
      <alignment horizontal="center" vertical="center"/>
    </xf>
    <xf numFmtId="164" fontId="0" fillId="0" borderId="0" xfId="0" applyNumberFormat="1" applyFont="1" applyAlignment="1">
      <alignment horizontal="center" vertical="center"/>
    </xf>
    <xf numFmtId="0" fontId="0" fillId="0" borderId="0" xfId="0" applyAlignment="1">
      <alignment horizontal="left" vertical="center"/>
    </xf>
    <xf numFmtId="4" fontId="0" fillId="0" borderId="0" xfId="0" applyNumberFormat="1" applyAlignment="1">
      <alignment horizontal="right" vertical="center"/>
    </xf>
    <xf numFmtId="0" fontId="0" fillId="0" borderId="0" xfId="0" applyAlignment="1">
      <alignment horizontal="left" vertical="top" wrapText="1"/>
    </xf>
    <xf numFmtId="0" fontId="20" fillId="33" borderId="10" xfId="0" applyFont="1" applyFill="1" applyBorder="1" applyAlignment="1">
      <alignment horizontal="center" vertical="center" wrapText="1"/>
    </xf>
    <xf numFmtId="0" fontId="20" fillId="33" borderId="10" xfId="0" applyFont="1" applyFill="1" applyBorder="1" applyAlignment="1">
      <alignment horizontal="center" vertical="center"/>
    </xf>
    <xf numFmtId="0" fontId="20" fillId="33" borderId="11" xfId="0" applyFont="1" applyFill="1" applyBorder="1" applyAlignment="1">
      <alignment horizontal="center" vertical="center" wrapText="1"/>
    </xf>
    <xf numFmtId="0" fontId="0" fillId="0" borderId="12" xfId="0" applyBorder="1" applyAlignment="1">
      <alignment/>
    </xf>
    <xf numFmtId="0" fontId="0" fillId="0" borderId="12" xfId="0" applyBorder="1" applyAlignment="1">
      <alignment horizontal="center" vertical="center"/>
    </xf>
    <xf numFmtId="0" fontId="0" fillId="0" borderId="13" xfId="0" applyBorder="1" applyAlignment="1">
      <alignment/>
    </xf>
    <xf numFmtId="3" fontId="0" fillId="0" borderId="13" xfId="0" applyNumberFormat="1" applyBorder="1" applyAlignment="1">
      <alignment/>
    </xf>
    <xf numFmtId="3" fontId="0" fillId="0" borderId="13" xfId="0" applyNumberFormat="1" applyBorder="1" applyAlignment="1">
      <alignment horizontal="center" vertical="center"/>
    </xf>
    <xf numFmtId="3" fontId="0" fillId="0" borderId="0" xfId="0" applyNumberFormat="1" applyAlignment="1">
      <alignment/>
    </xf>
    <xf numFmtId="3" fontId="0" fillId="0" borderId="0" xfId="0" applyNumberFormat="1" applyAlignment="1">
      <alignment horizontal="center" vertical="center"/>
    </xf>
    <xf numFmtId="2" fontId="0" fillId="0" borderId="0" xfId="0" applyNumberFormat="1" applyAlignment="1">
      <alignment/>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Followed Hyperlink"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218"/>
  <sheetViews>
    <sheetView tabSelected="1" zoomScalePageLayoutView="0" workbookViewId="0" topLeftCell="A1">
      <selection activeCell="Y19" sqref="Y19"/>
    </sheetView>
  </sheetViews>
  <sheetFormatPr defaultColWidth="9.140625" defaultRowHeight="15"/>
  <cols>
    <col min="21" max="21" width="15.140625" style="0" customWidth="1"/>
    <col min="22" max="22" width="15.28125" style="0" customWidth="1"/>
    <col min="23" max="23" width="13.28125" style="0" customWidth="1"/>
  </cols>
  <sheetData>
    <row r="1" spans="1:24" ht="72">
      <c r="A1" s="8"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9" t="s">
        <v>939</v>
      </c>
    </row>
    <row r="2" spans="1:23" ht="15">
      <c r="A2" s="1" t="s">
        <v>113</v>
      </c>
      <c r="B2" s="4" t="s">
        <v>158</v>
      </c>
      <c r="C2" s="4" t="s">
        <v>159</v>
      </c>
      <c r="D2" s="4" t="s">
        <v>160</v>
      </c>
      <c r="E2" s="4" t="s">
        <v>161</v>
      </c>
      <c r="F2" s="4" t="s">
        <v>126</v>
      </c>
      <c r="G2" s="1">
        <v>68407700</v>
      </c>
      <c r="H2" s="4" t="s">
        <v>84</v>
      </c>
      <c r="I2" s="3">
        <v>16000</v>
      </c>
      <c r="J2" s="1" t="s">
        <v>65</v>
      </c>
      <c r="K2" s="1" t="s">
        <v>144</v>
      </c>
      <c r="L2" s="1"/>
      <c r="M2" s="4" t="s">
        <v>32</v>
      </c>
      <c r="N2" s="4" t="s">
        <v>25</v>
      </c>
      <c r="O2" s="4" t="s">
        <v>131</v>
      </c>
      <c r="P2" s="4" t="s">
        <v>132</v>
      </c>
      <c r="Q2" s="1" t="s">
        <v>162</v>
      </c>
      <c r="R2" s="4" t="s">
        <v>163</v>
      </c>
      <c r="S2" s="1" t="s">
        <v>28</v>
      </c>
      <c r="T2" s="2">
        <v>0.7309999994941608</v>
      </c>
      <c r="U2" s="5">
        <v>23604341.74</v>
      </c>
      <c r="V2" s="5">
        <v>17254773.8</v>
      </c>
      <c r="W2" s="5">
        <v>5169350.85</v>
      </c>
    </row>
    <row r="3" spans="1:23" ht="15">
      <c r="A3" s="1" t="s">
        <v>113</v>
      </c>
      <c r="B3" s="4" t="s">
        <v>158</v>
      </c>
      <c r="C3" s="4" t="s">
        <v>164</v>
      </c>
      <c r="D3" s="4" t="s">
        <v>165</v>
      </c>
      <c r="E3" s="4" t="s">
        <v>166</v>
      </c>
      <c r="F3" s="4" t="s">
        <v>126</v>
      </c>
      <c r="G3" s="1">
        <v>68407700</v>
      </c>
      <c r="H3" s="4" t="s">
        <v>84</v>
      </c>
      <c r="I3" s="3">
        <v>16000</v>
      </c>
      <c r="J3" s="1" t="s">
        <v>65</v>
      </c>
      <c r="K3" s="1" t="s">
        <v>107</v>
      </c>
      <c r="L3" s="1"/>
      <c r="M3" s="4" t="s">
        <v>32</v>
      </c>
      <c r="N3" s="4" t="s">
        <v>25</v>
      </c>
      <c r="O3" s="4" t="s">
        <v>131</v>
      </c>
      <c r="P3" s="4" t="s">
        <v>132</v>
      </c>
      <c r="Q3" s="1" t="s">
        <v>162</v>
      </c>
      <c r="R3" s="4" t="s">
        <v>163</v>
      </c>
      <c r="S3" s="1" t="s">
        <v>28</v>
      </c>
      <c r="T3" s="2">
        <v>0.7309999993189911</v>
      </c>
      <c r="U3" s="5">
        <v>17914596.2</v>
      </c>
      <c r="V3" s="5">
        <v>13095569.81</v>
      </c>
      <c r="W3" s="5">
        <v>3923296.57</v>
      </c>
    </row>
    <row r="4" spans="1:23" ht="15">
      <c r="A4" s="1" t="s">
        <v>113</v>
      </c>
      <c r="B4" s="4" t="s">
        <v>158</v>
      </c>
      <c r="C4" s="4" t="s">
        <v>167</v>
      </c>
      <c r="D4" s="4" t="s">
        <v>168</v>
      </c>
      <c r="E4" s="4" t="s">
        <v>169</v>
      </c>
      <c r="F4" s="4" t="s">
        <v>126</v>
      </c>
      <c r="G4" s="1">
        <v>68407700</v>
      </c>
      <c r="H4" s="4" t="s">
        <v>84</v>
      </c>
      <c r="I4" s="3">
        <v>16000</v>
      </c>
      <c r="J4" s="1" t="s">
        <v>65</v>
      </c>
      <c r="K4" s="1" t="s">
        <v>107</v>
      </c>
      <c r="L4" s="1"/>
      <c r="M4" s="4" t="s">
        <v>35</v>
      </c>
      <c r="N4" s="4" t="s">
        <v>25</v>
      </c>
      <c r="O4" s="4" t="s">
        <v>131</v>
      </c>
      <c r="P4" s="4" t="s">
        <v>132</v>
      </c>
      <c r="Q4" s="1" t="s">
        <v>162</v>
      </c>
      <c r="R4" s="4" t="s">
        <v>163</v>
      </c>
      <c r="S4" s="1" t="s">
        <v>28</v>
      </c>
      <c r="T4" s="2">
        <v>0.7309999983626475</v>
      </c>
      <c r="U4" s="5">
        <v>6492187.73</v>
      </c>
      <c r="V4" s="5">
        <v>4745789.22</v>
      </c>
      <c r="W4" s="5">
        <v>1421789.11</v>
      </c>
    </row>
    <row r="5" spans="1:24" ht="15">
      <c r="A5" s="1" t="s">
        <v>113</v>
      </c>
      <c r="B5" s="4" t="s">
        <v>158</v>
      </c>
      <c r="C5" s="4" t="s">
        <v>170</v>
      </c>
      <c r="D5" s="4" t="s">
        <v>171</v>
      </c>
      <c r="E5" s="4" t="s">
        <v>172</v>
      </c>
      <c r="F5" s="4" t="s">
        <v>173</v>
      </c>
      <c r="G5" s="1">
        <v>62156462</v>
      </c>
      <c r="H5" s="4" t="s">
        <v>84</v>
      </c>
      <c r="I5" s="3">
        <v>60200</v>
      </c>
      <c r="J5" s="1" t="s">
        <v>65</v>
      </c>
      <c r="K5" s="1" t="s">
        <v>118</v>
      </c>
      <c r="L5" s="1"/>
      <c r="M5" s="4" t="s">
        <v>32</v>
      </c>
      <c r="N5" s="4" t="s">
        <v>25</v>
      </c>
      <c r="O5" s="4" t="s">
        <v>43</v>
      </c>
      <c r="P5" s="4" t="s">
        <v>44</v>
      </c>
      <c r="Q5" s="1" t="s">
        <v>162</v>
      </c>
      <c r="R5" s="4" t="s">
        <v>163</v>
      </c>
      <c r="S5" s="1" t="s">
        <v>28</v>
      </c>
      <c r="T5" s="2">
        <v>0.85</v>
      </c>
      <c r="U5" s="5">
        <v>79373069.2</v>
      </c>
      <c r="V5" s="5">
        <v>67467108.82</v>
      </c>
      <c r="W5" s="5">
        <v>7937306.92</v>
      </c>
      <c r="X5" t="s">
        <v>940</v>
      </c>
    </row>
    <row r="6" spans="1:23" ht="15">
      <c r="A6" s="1" t="s">
        <v>113</v>
      </c>
      <c r="B6" s="4" t="s">
        <v>158</v>
      </c>
      <c r="C6" s="4" t="s">
        <v>174</v>
      </c>
      <c r="D6" s="4" t="s">
        <v>175</v>
      </c>
      <c r="E6" s="4" t="s">
        <v>176</v>
      </c>
      <c r="F6" s="4" t="s">
        <v>117</v>
      </c>
      <c r="G6" s="1">
        <v>216208</v>
      </c>
      <c r="H6" s="4" t="s">
        <v>84</v>
      </c>
      <c r="I6" s="3">
        <v>11000</v>
      </c>
      <c r="J6" s="1" t="s">
        <v>56</v>
      </c>
      <c r="K6" s="1" t="s">
        <v>82</v>
      </c>
      <c r="L6" s="1"/>
      <c r="M6" s="4" t="s">
        <v>32</v>
      </c>
      <c r="N6" s="4" t="s">
        <v>25</v>
      </c>
      <c r="O6" s="4" t="s">
        <v>119</v>
      </c>
      <c r="P6" s="4" t="s">
        <v>120</v>
      </c>
      <c r="Q6" s="1" t="s">
        <v>162</v>
      </c>
      <c r="R6" s="4" t="s">
        <v>163</v>
      </c>
      <c r="S6" s="1" t="s">
        <v>28</v>
      </c>
      <c r="T6" s="2">
        <v>0.7309999984242292</v>
      </c>
      <c r="U6" s="5">
        <v>5521107.7</v>
      </c>
      <c r="V6" s="5">
        <v>4035929.72</v>
      </c>
      <c r="W6" s="5">
        <v>1209122.58</v>
      </c>
    </row>
    <row r="7" spans="1:23" ht="15">
      <c r="A7" s="1" t="s">
        <v>113</v>
      </c>
      <c r="B7" s="4" t="s">
        <v>158</v>
      </c>
      <c r="C7" s="4" t="s">
        <v>177</v>
      </c>
      <c r="D7" s="4" t="s">
        <v>178</v>
      </c>
      <c r="E7" s="4" t="s">
        <v>179</v>
      </c>
      <c r="F7" s="4" t="s">
        <v>117</v>
      </c>
      <c r="G7" s="1">
        <v>216208</v>
      </c>
      <c r="H7" s="4" t="s">
        <v>84</v>
      </c>
      <c r="I7" s="3">
        <v>11000</v>
      </c>
      <c r="J7" s="1" t="s">
        <v>65</v>
      </c>
      <c r="K7" s="1" t="s">
        <v>104</v>
      </c>
      <c r="L7" s="1"/>
      <c r="M7" s="4" t="s">
        <v>32</v>
      </c>
      <c r="N7" s="4" t="s">
        <v>25</v>
      </c>
      <c r="O7" s="4" t="s">
        <v>119</v>
      </c>
      <c r="P7" s="4" t="s">
        <v>120</v>
      </c>
      <c r="Q7" s="1" t="s">
        <v>162</v>
      </c>
      <c r="R7" s="4" t="s">
        <v>163</v>
      </c>
      <c r="S7" s="1" t="s">
        <v>28</v>
      </c>
      <c r="T7" s="2">
        <v>0.7310000000044735</v>
      </c>
      <c r="U7" s="5">
        <v>91651209.89</v>
      </c>
      <c r="V7" s="5">
        <v>66997034.43</v>
      </c>
      <c r="W7" s="5">
        <v>20071614.96</v>
      </c>
    </row>
    <row r="8" spans="1:23" ht="15">
      <c r="A8" s="1" t="s">
        <v>113</v>
      </c>
      <c r="B8" s="4" t="s">
        <v>158</v>
      </c>
      <c r="C8" s="4" t="s">
        <v>180</v>
      </c>
      <c r="D8" s="4" t="s">
        <v>181</v>
      </c>
      <c r="E8" s="4" t="s">
        <v>182</v>
      </c>
      <c r="F8" s="4" t="s">
        <v>117</v>
      </c>
      <c r="G8" s="1">
        <v>216208</v>
      </c>
      <c r="H8" s="4" t="s">
        <v>84</v>
      </c>
      <c r="I8" s="3">
        <v>11000</v>
      </c>
      <c r="J8" s="1" t="s">
        <v>56</v>
      </c>
      <c r="K8" s="1" t="s">
        <v>138</v>
      </c>
      <c r="L8" s="1"/>
      <c r="M8" s="4" t="s">
        <v>32</v>
      </c>
      <c r="N8" s="4" t="s">
        <v>25</v>
      </c>
      <c r="O8" s="4" t="s">
        <v>183</v>
      </c>
      <c r="P8" s="4" t="s">
        <v>184</v>
      </c>
      <c r="Q8" s="1" t="s">
        <v>162</v>
      </c>
      <c r="R8" s="4" t="s">
        <v>163</v>
      </c>
      <c r="S8" s="1" t="s">
        <v>28</v>
      </c>
      <c r="T8" s="2">
        <v>0.7309999998994097</v>
      </c>
      <c r="U8" s="5">
        <v>43741792.4</v>
      </c>
      <c r="V8" s="5">
        <v>31975250.24</v>
      </c>
      <c r="W8" s="5">
        <v>9579452.53</v>
      </c>
    </row>
    <row r="9" spans="1:23" ht="15">
      <c r="A9" s="1" t="s">
        <v>113</v>
      </c>
      <c r="B9" s="4" t="s">
        <v>158</v>
      </c>
      <c r="C9" s="4" t="s">
        <v>185</v>
      </c>
      <c r="D9" s="4" t="s">
        <v>186</v>
      </c>
      <c r="E9" s="4" t="s">
        <v>187</v>
      </c>
      <c r="F9" s="4" t="s">
        <v>83</v>
      </c>
      <c r="G9" s="1">
        <v>61989592</v>
      </c>
      <c r="H9" s="4" t="s">
        <v>84</v>
      </c>
      <c r="I9" s="3">
        <v>77900</v>
      </c>
      <c r="J9" s="1" t="s">
        <v>65</v>
      </c>
      <c r="K9" s="1" t="s">
        <v>89</v>
      </c>
      <c r="L9" s="1"/>
      <c r="M9" s="4" t="s">
        <v>32</v>
      </c>
      <c r="N9" s="4" t="s">
        <v>25</v>
      </c>
      <c r="O9" s="4" t="s">
        <v>33</v>
      </c>
      <c r="P9" s="4" t="s">
        <v>34</v>
      </c>
      <c r="Q9" s="1" t="s">
        <v>162</v>
      </c>
      <c r="R9" s="4" t="s">
        <v>163</v>
      </c>
      <c r="S9" s="1" t="s">
        <v>28</v>
      </c>
      <c r="T9" s="2">
        <v>0.8499999998368595</v>
      </c>
      <c r="U9" s="5">
        <v>58232006.27</v>
      </c>
      <c r="V9" s="5">
        <v>49497205.32</v>
      </c>
      <c r="W9" s="5">
        <v>5823200.63</v>
      </c>
    </row>
    <row r="10" spans="1:23" ht="15">
      <c r="A10" s="1" t="s">
        <v>113</v>
      </c>
      <c r="B10" s="4" t="s">
        <v>158</v>
      </c>
      <c r="C10" s="4" t="s">
        <v>188</v>
      </c>
      <c r="D10" s="4" t="s">
        <v>189</v>
      </c>
      <c r="E10" s="4" t="s">
        <v>190</v>
      </c>
      <c r="F10" s="4" t="s">
        <v>83</v>
      </c>
      <c r="G10" s="1">
        <v>61989592</v>
      </c>
      <c r="H10" s="4" t="s">
        <v>84</v>
      </c>
      <c r="I10" s="3">
        <v>77900</v>
      </c>
      <c r="J10" s="1" t="s">
        <v>65</v>
      </c>
      <c r="K10" s="1" t="s">
        <v>89</v>
      </c>
      <c r="L10" s="1"/>
      <c r="M10" s="4" t="s">
        <v>32</v>
      </c>
      <c r="N10" s="4" t="s">
        <v>25</v>
      </c>
      <c r="O10" s="4" t="s">
        <v>33</v>
      </c>
      <c r="P10" s="4" t="s">
        <v>34</v>
      </c>
      <c r="Q10" s="1" t="s">
        <v>162</v>
      </c>
      <c r="R10" s="4" t="s">
        <v>163</v>
      </c>
      <c r="S10" s="1" t="s">
        <v>28</v>
      </c>
      <c r="T10" s="2">
        <v>0.8499999998968637</v>
      </c>
      <c r="U10" s="5">
        <v>87263156.34</v>
      </c>
      <c r="V10" s="5">
        <v>74173682.88</v>
      </c>
      <c r="W10" s="5">
        <v>8726315.64</v>
      </c>
    </row>
    <row r="11" spans="1:23" ht="15">
      <c r="A11" s="1" t="s">
        <v>113</v>
      </c>
      <c r="B11" s="4" t="s">
        <v>158</v>
      </c>
      <c r="C11" s="4" t="s">
        <v>191</v>
      </c>
      <c r="D11" s="4" t="s">
        <v>192</v>
      </c>
      <c r="E11" s="4" t="s">
        <v>193</v>
      </c>
      <c r="F11" s="4" t="s">
        <v>117</v>
      </c>
      <c r="G11" s="1">
        <v>216208</v>
      </c>
      <c r="H11" s="4" t="s">
        <v>84</v>
      </c>
      <c r="I11" s="3">
        <v>11000</v>
      </c>
      <c r="J11" s="1" t="s">
        <v>79</v>
      </c>
      <c r="K11" s="1" t="s">
        <v>71</v>
      </c>
      <c r="L11" s="1"/>
      <c r="M11" s="4" t="s">
        <v>32</v>
      </c>
      <c r="N11" s="4" t="s">
        <v>25</v>
      </c>
      <c r="O11" s="4" t="s">
        <v>119</v>
      </c>
      <c r="P11" s="4" t="s">
        <v>120</v>
      </c>
      <c r="Q11" s="1" t="s">
        <v>162</v>
      </c>
      <c r="R11" s="4" t="s">
        <v>163</v>
      </c>
      <c r="S11" s="1" t="s">
        <v>28</v>
      </c>
      <c r="T11" s="2">
        <v>0.7309999998942098</v>
      </c>
      <c r="U11" s="5">
        <v>15880487.28</v>
      </c>
      <c r="V11" s="5">
        <v>11608636.2</v>
      </c>
      <c r="W11" s="5">
        <v>3477826.71</v>
      </c>
    </row>
    <row r="12" spans="1:23" ht="15">
      <c r="A12" s="1" t="s">
        <v>113</v>
      </c>
      <c r="B12" s="4" t="s">
        <v>158</v>
      </c>
      <c r="C12" s="4" t="s">
        <v>194</v>
      </c>
      <c r="D12" s="4" t="s">
        <v>195</v>
      </c>
      <c r="E12" s="4" t="s">
        <v>196</v>
      </c>
      <c r="F12" s="4" t="s">
        <v>83</v>
      </c>
      <c r="G12" s="1">
        <v>61989592</v>
      </c>
      <c r="H12" s="4" t="s">
        <v>84</v>
      </c>
      <c r="I12" s="3">
        <v>77900</v>
      </c>
      <c r="J12" s="1" t="s">
        <v>79</v>
      </c>
      <c r="K12" s="1" t="s">
        <v>136</v>
      </c>
      <c r="L12" s="1"/>
      <c r="M12" s="4" t="s">
        <v>32</v>
      </c>
      <c r="N12" s="4" t="s">
        <v>25</v>
      </c>
      <c r="O12" s="4" t="s">
        <v>33</v>
      </c>
      <c r="P12" s="4" t="s">
        <v>34</v>
      </c>
      <c r="Q12" s="1" t="s">
        <v>162</v>
      </c>
      <c r="R12" s="4" t="s">
        <v>163</v>
      </c>
      <c r="S12" s="1" t="s">
        <v>28</v>
      </c>
      <c r="T12" s="2">
        <v>0.85</v>
      </c>
      <c r="U12" s="5">
        <v>84388102</v>
      </c>
      <c r="V12" s="5">
        <v>71729886.7</v>
      </c>
      <c r="W12" s="5">
        <v>8438810.2</v>
      </c>
    </row>
    <row r="13" spans="1:23" ht="15">
      <c r="A13" s="1" t="s">
        <v>113</v>
      </c>
      <c r="B13" s="4" t="s">
        <v>158</v>
      </c>
      <c r="C13" s="4" t="s">
        <v>197</v>
      </c>
      <c r="D13" s="4" t="s">
        <v>198</v>
      </c>
      <c r="E13" s="4" t="s">
        <v>199</v>
      </c>
      <c r="F13" s="4" t="s">
        <v>200</v>
      </c>
      <c r="G13" s="1">
        <v>70883521</v>
      </c>
      <c r="H13" s="4" t="s">
        <v>84</v>
      </c>
      <c r="I13" s="3">
        <v>76001</v>
      </c>
      <c r="J13" s="1" t="s">
        <v>56</v>
      </c>
      <c r="K13" s="1" t="s">
        <v>111</v>
      </c>
      <c r="L13" s="1"/>
      <c r="M13" s="4" t="s">
        <v>32</v>
      </c>
      <c r="N13" s="4" t="s">
        <v>25</v>
      </c>
      <c r="O13" s="4" t="s">
        <v>45</v>
      </c>
      <c r="P13" s="4" t="s">
        <v>46</v>
      </c>
      <c r="Q13" s="1" t="s">
        <v>162</v>
      </c>
      <c r="R13" s="4" t="s">
        <v>163</v>
      </c>
      <c r="S13" s="1" t="s">
        <v>28</v>
      </c>
      <c r="T13" s="2">
        <v>0.8499999999977889</v>
      </c>
      <c r="U13" s="5">
        <v>226130183.53</v>
      </c>
      <c r="V13" s="5">
        <v>192210656</v>
      </c>
      <c r="W13" s="5">
        <v>22613018.35</v>
      </c>
    </row>
    <row r="14" spans="1:23" ht="15">
      <c r="A14" s="1" t="s">
        <v>113</v>
      </c>
      <c r="B14" s="4" t="s">
        <v>158</v>
      </c>
      <c r="C14" s="4" t="s">
        <v>201</v>
      </c>
      <c r="D14" s="4" t="s">
        <v>202</v>
      </c>
      <c r="E14" s="4" t="s">
        <v>203</v>
      </c>
      <c r="F14" s="4" t="s">
        <v>200</v>
      </c>
      <c r="G14" s="1">
        <v>70883521</v>
      </c>
      <c r="H14" s="4" t="s">
        <v>84</v>
      </c>
      <c r="I14" s="3">
        <v>76001</v>
      </c>
      <c r="J14" s="1" t="s">
        <v>78</v>
      </c>
      <c r="K14" s="1" t="s">
        <v>100</v>
      </c>
      <c r="L14" s="1"/>
      <c r="M14" s="4" t="s">
        <v>32</v>
      </c>
      <c r="N14" s="4" t="s">
        <v>25</v>
      </c>
      <c r="O14" s="4" t="s">
        <v>45</v>
      </c>
      <c r="P14" s="4" t="s">
        <v>46</v>
      </c>
      <c r="Q14" s="1" t="s">
        <v>162</v>
      </c>
      <c r="R14" s="4" t="s">
        <v>163</v>
      </c>
      <c r="S14" s="1" t="s">
        <v>28</v>
      </c>
      <c r="T14" s="2">
        <v>0.8499999999199005</v>
      </c>
      <c r="U14" s="5">
        <v>99875743.68</v>
      </c>
      <c r="V14" s="5">
        <v>84894382.12</v>
      </c>
      <c r="W14" s="5">
        <v>9987574.37</v>
      </c>
    </row>
    <row r="15" spans="1:23" ht="15">
      <c r="A15" s="1" t="s">
        <v>113</v>
      </c>
      <c r="B15" s="4" t="s">
        <v>158</v>
      </c>
      <c r="C15" s="4" t="s">
        <v>204</v>
      </c>
      <c r="D15" s="4" t="s">
        <v>205</v>
      </c>
      <c r="E15" s="4" t="s">
        <v>206</v>
      </c>
      <c r="F15" s="4" t="s">
        <v>117</v>
      </c>
      <c r="G15" s="1">
        <v>216208</v>
      </c>
      <c r="H15" s="4" t="s">
        <v>84</v>
      </c>
      <c r="I15" s="3">
        <v>11000</v>
      </c>
      <c r="J15" s="1" t="s">
        <v>40</v>
      </c>
      <c r="K15" s="1" t="s">
        <v>151</v>
      </c>
      <c r="L15" s="1"/>
      <c r="M15" s="4" t="s">
        <v>35</v>
      </c>
      <c r="N15" s="4" t="s">
        <v>25</v>
      </c>
      <c r="O15" s="4" t="s">
        <v>119</v>
      </c>
      <c r="P15" s="4" t="s">
        <v>120</v>
      </c>
      <c r="Q15" s="1" t="s">
        <v>162</v>
      </c>
      <c r="R15" s="4" t="s">
        <v>163</v>
      </c>
      <c r="S15" s="1" t="s">
        <v>28</v>
      </c>
      <c r="T15" s="2">
        <v>0.7309999999896513</v>
      </c>
      <c r="U15" s="5">
        <v>839714845.99</v>
      </c>
      <c r="V15" s="5">
        <v>613831552.41</v>
      </c>
      <c r="W15" s="5">
        <v>183897551.27</v>
      </c>
    </row>
    <row r="16" spans="1:23" ht="15">
      <c r="A16" s="1" t="s">
        <v>113</v>
      </c>
      <c r="B16" s="4" t="s">
        <v>158</v>
      </c>
      <c r="C16" s="4" t="s">
        <v>207</v>
      </c>
      <c r="D16" s="4" t="s">
        <v>208</v>
      </c>
      <c r="E16" s="4" t="s">
        <v>209</v>
      </c>
      <c r="F16" s="4" t="s">
        <v>147</v>
      </c>
      <c r="G16" s="1">
        <v>61988987</v>
      </c>
      <c r="H16" s="4" t="s">
        <v>84</v>
      </c>
      <c r="I16" s="3">
        <v>70200</v>
      </c>
      <c r="J16" s="1" t="s">
        <v>65</v>
      </c>
      <c r="K16" s="1" t="s">
        <v>141</v>
      </c>
      <c r="L16" s="1"/>
      <c r="M16" s="4" t="s">
        <v>32</v>
      </c>
      <c r="N16" s="4" t="s">
        <v>25</v>
      </c>
      <c r="O16" s="4" t="s">
        <v>41</v>
      </c>
      <c r="P16" s="4" t="s">
        <v>42</v>
      </c>
      <c r="Q16" s="1" t="s">
        <v>162</v>
      </c>
      <c r="R16" s="4" t="s">
        <v>163</v>
      </c>
      <c r="S16" s="1" t="s">
        <v>28</v>
      </c>
      <c r="T16" s="2">
        <v>0.8499999998577703</v>
      </c>
      <c r="U16" s="5">
        <v>59762463.01</v>
      </c>
      <c r="V16" s="5">
        <v>50798093.55</v>
      </c>
      <c r="W16" s="5">
        <v>5976246.3</v>
      </c>
    </row>
    <row r="17" spans="1:24" ht="15">
      <c r="A17" s="1" t="s">
        <v>113</v>
      </c>
      <c r="B17" s="4" t="s">
        <v>158</v>
      </c>
      <c r="C17" s="4" t="s">
        <v>210</v>
      </c>
      <c r="D17" s="4" t="s">
        <v>211</v>
      </c>
      <c r="E17" s="4" t="s">
        <v>212</v>
      </c>
      <c r="F17" s="4" t="s">
        <v>147</v>
      </c>
      <c r="G17" s="1">
        <v>61988987</v>
      </c>
      <c r="H17" s="4" t="s">
        <v>84</v>
      </c>
      <c r="I17" s="3">
        <v>70200</v>
      </c>
      <c r="J17" s="1" t="s">
        <v>40</v>
      </c>
      <c r="K17" s="1" t="s">
        <v>106</v>
      </c>
      <c r="L17" s="1"/>
      <c r="M17" s="4" t="s">
        <v>32</v>
      </c>
      <c r="N17" s="4" t="s">
        <v>25</v>
      </c>
      <c r="O17" s="4" t="s">
        <v>41</v>
      </c>
      <c r="P17" s="4" t="s">
        <v>42</v>
      </c>
      <c r="Q17" s="1" t="s">
        <v>162</v>
      </c>
      <c r="R17" s="4" t="s">
        <v>163</v>
      </c>
      <c r="S17" s="1" t="s">
        <v>28</v>
      </c>
      <c r="T17" s="2">
        <v>0.85</v>
      </c>
      <c r="U17" s="5">
        <v>89380062</v>
      </c>
      <c r="V17" s="5">
        <v>75973052.7</v>
      </c>
      <c r="W17" s="5">
        <v>8938006.2</v>
      </c>
      <c r="X17" t="s">
        <v>940</v>
      </c>
    </row>
    <row r="18" spans="1:23" ht="15">
      <c r="A18" s="1" t="s">
        <v>113</v>
      </c>
      <c r="B18" s="4" t="s">
        <v>158</v>
      </c>
      <c r="C18" s="4" t="s">
        <v>213</v>
      </c>
      <c r="D18" s="4" t="s">
        <v>214</v>
      </c>
      <c r="E18" s="4" t="s">
        <v>215</v>
      </c>
      <c r="F18" s="4" t="s">
        <v>147</v>
      </c>
      <c r="G18" s="1">
        <v>61988987</v>
      </c>
      <c r="H18" s="4" t="s">
        <v>84</v>
      </c>
      <c r="I18" s="3">
        <v>70200</v>
      </c>
      <c r="J18" s="1" t="s">
        <v>65</v>
      </c>
      <c r="K18" s="1" t="s">
        <v>57</v>
      </c>
      <c r="L18" s="1"/>
      <c r="M18" s="4" t="s">
        <v>32</v>
      </c>
      <c r="N18" s="4" t="s">
        <v>25</v>
      </c>
      <c r="O18" s="4" t="s">
        <v>41</v>
      </c>
      <c r="P18" s="4" t="s">
        <v>42</v>
      </c>
      <c r="Q18" s="1" t="s">
        <v>162</v>
      </c>
      <c r="R18" s="4" t="s">
        <v>163</v>
      </c>
      <c r="S18" s="1" t="s">
        <v>28</v>
      </c>
      <c r="T18" s="2">
        <v>0.85</v>
      </c>
      <c r="U18" s="5">
        <v>4999481.8</v>
      </c>
      <c r="V18" s="5">
        <v>4249559.53</v>
      </c>
      <c r="W18" s="5">
        <v>499948.18</v>
      </c>
    </row>
    <row r="19" spans="1:23" ht="15">
      <c r="A19" s="1" t="s">
        <v>113</v>
      </c>
      <c r="B19" s="4" t="s">
        <v>158</v>
      </c>
      <c r="C19" s="4" t="s">
        <v>216</v>
      </c>
      <c r="D19" s="4" t="s">
        <v>217</v>
      </c>
      <c r="E19" s="4" t="s">
        <v>218</v>
      </c>
      <c r="F19" s="4" t="s">
        <v>83</v>
      </c>
      <c r="G19" s="1">
        <v>61989592</v>
      </c>
      <c r="H19" s="4" t="s">
        <v>84</v>
      </c>
      <c r="I19" s="3">
        <v>77900</v>
      </c>
      <c r="J19" s="1" t="s">
        <v>40</v>
      </c>
      <c r="K19" s="1" t="s">
        <v>102</v>
      </c>
      <c r="L19" s="1"/>
      <c r="M19" s="4" t="s">
        <v>32</v>
      </c>
      <c r="N19" s="4" t="s">
        <v>25</v>
      </c>
      <c r="O19" s="4" t="s">
        <v>33</v>
      </c>
      <c r="P19" s="4" t="s">
        <v>34</v>
      </c>
      <c r="Q19" s="1" t="s">
        <v>162</v>
      </c>
      <c r="R19" s="4" t="s">
        <v>163</v>
      </c>
      <c r="S19" s="1" t="s">
        <v>28</v>
      </c>
      <c r="T19" s="2">
        <v>0.849999999827198</v>
      </c>
      <c r="U19" s="5">
        <v>43402261.55</v>
      </c>
      <c r="V19" s="5">
        <v>36891922.31</v>
      </c>
      <c r="W19" s="5">
        <v>4340226.16</v>
      </c>
    </row>
    <row r="20" spans="1:23" ht="15">
      <c r="A20" s="1" t="s">
        <v>113</v>
      </c>
      <c r="B20" s="4" t="s">
        <v>158</v>
      </c>
      <c r="C20" s="4" t="s">
        <v>219</v>
      </c>
      <c r="D20" s="4" t="s">
        <v>220</v>
      </c>
      <c r="E20" s="4" t="s">
        <v>221</v>
      </c>
      <c r="F20" s="4" t="s">
        <v>87</v>
      </c>
      <c r="G20" s="1">
        <v>60076658</v>
      </c>
      <c r="H20" s="4" t="s">
        <v>84</v>
      </c>
      <c r="I20" s="3">
        <v>37005</v>
      </c>
      <c r="J20" s="1" t="s">
        <v>56</v>
      </c>
      <c r="K20" s="1" t="s">
        <v>82</v>
      </c>
      <c r="L20" s="1"/>
      <c r="M20" s="4" t="s">
        <v>32</v>
      </c>
      <c r="N20" s="4" t="s">
        <v>25</v>
      </c>
      <c r="O20" s="4" t="s">
        <v>49</v>
      </c>
      <c r="P20" s="4" t="s">
        <v>50</v>
      </c>
      <c r="Q20" s="1" t="s">
        <v>162</v>
      </c>
      <c r="R20" s="4" t="s">
        <v>163</v>
      </c>
      <c r="S20" s="1" t="s">
        <v>28</v>
      </c>
      <c r="T20" s="2">
        <v>0.85</v>
      </c>
      <c r="U20" s="5">
        <v>21952142.4</v>
      </c>
      <c r="V20" s="5">
        <v>18659321.04</v>
      </c>
      <c r="W20" s="5">
        <v>2195214.24</v>
      </c>
    </row>
    <row r="21" spans="1:23" ht="15">
      <c r="A21" s="1" t="s">
        <v>113</v>
      </c>
      <c r="B21" s="4" t="s">
        <v>158</v>
      </c>
      <c r="C21" s="4" t="s">
        <v>222</v>
      </c>
      <c r="D21" s="4" t="s">
        <v>223</v>
      </c>
      <c r="E21" s="4" t="s">
        <v>224</v>
      </c>
      <c r="F21" s="4" t="s">
        <v>126</v>
      </c>
      <c r="G21" s="1">
        <v>68407700</v>
      </c>
      <c r="H21" s="4" t="s">
        <v>84</v>
      </c>
      <c r="I21" s="3">
        <v>16000</v>
      </c>
      <c r="J21" s="1" t="s">
        <v>79</v>
      </c>
      <c r="K21" s="1" t="s">
        <v>108</v>
      </c>
      <c r="L21" s="1"/>
      <c r="M21" s="4" t="s">
        <v>32</v>
      </c>
      <c r="N21" s="4" t="s">
        <v>25</v>
      </c>
      <c r="O21" s="4" t="s">
        <v>119</v>
      </c>
      <c r="P21" s="4" t="s">
        <v>120</v>
      </c>
      <c r="Q21" s="1" t="s">
        <v>162</v>
      </c>
      <c r="R21" s="4" t="s">
        <v>163</v>
      </c>
      <c r="S21" s="1" t="s">
        <v>28</v>
      </c>
      <c r="T21" s="2">
        <v>0.7309999999199776</v>
      </c>
      <c r="U21" s="5">
        <v>84976162.8</v>
      </c>
      <c r="V21" s="5">
        <v>62117575</v>
      </c>
      <c r="W21" s="5">
        <v>18609779.65</v>
      </c>
    </row>
    <row r="22" spans="1:23" ht="15">
      <c r="A22" s="1" t="s">
        <v>113</v>
      </c>
      <c r="B22" s="4" t="s">
        <v>158</v>
      </c>
      <c r="C22" s="4" t="s">
        <v>225</v>
      </c>
      <c r="D22" s="4" t="s">
        <v>226</v>
      </c>
      <c r="E22" s="4" t="s">
        <v>227</v>
      </c>
      <c r="F22" s="4" t="s">
        <v>123</v>
      </c>
      <c r="G22" s="1">
        <v>62156489</v>
      </c>
      <c r="H22" s="4" t="s">
        <v>84</v>
      </c>
      <c r="I22" s="3">
        <v>61300</v>
      </c>
      <c r="J22" s="1" t="s">
        <v>65</v>
      </c>
      <c r="K22" s="1" t="s">
        <v>228</v>
      </c>
      <c r="L22" s="1"/>
      <c r="M22" s="4" t="s">
        <v>32</v>
      </c>
      <c r="N22" s="4" t="s">
        <v>25</v>
      </c>
      <c r="O22" s="4" t="s">
        <v>43</v>
      </c>
      <c r="P22" s="4" t="s">
        <v>44</v>
      </c>
      <c r="Q22" s="1" t="s">
        <v>162</v>
      </c>
      <c r="R22" s="4" t="s">
        <v>163</v>
      </c>
      <c r="S22" s="1" t="s">
        <v>28</v>
      </c>
      <c r="T22" s="2">
        <v>0.8499999999856866</v>
      </c>
      <c r="U22" s="5">
        <v>349322928.5</v>
      </c>
      <c r="V22" s="5">
        <v>296924489.22</v>
      </c>
      <c r="W22" s="5">
        <v>34932292.85</v>
      </c>
    </row>
    <row r="23" spans="1:23" ht="15">
      <c r="A23" s="1" t="s">
        <v>113</v>
      </c>
      <c r="B23" s="4" t="s">
        <v>158</v>
      </c>
      <c r="C23" s="4" t="s">
        <v>229</v>
      </c>
      <c r="D23" s="4" t="s">
        <v>230</v>
      </c>
      <c r="E23" s="4" t="s">
        <v>231</v>
      </c>
      <c r="F23" s="4" t="s">
        <v>117</v>
      </c>
      <c r="G23" s="1">
        <v>216208</v>
      </c>
      <c r="H23" s="4" t="s">
        <v>84</v>
      </c>
      <c r="I23" s="3">
        <v>11000</v>
      </c>
      <c r="J23" s="1" t="s">
        <v>56</v>
      </c>
      <c r="K23" s="1" t="s">
        <v>99</v>
      </c>
      <c r="L23" s="1"/>
      <c r="M23" s="4" t="s">
        <v>32</v>
      </c>
      <c r="N23" s="4" t="s">
        <v>25</v>
      </c>
      <c r="O23" s="4" t="s">
        <v>119</v>
      </c>
      <c r="P23" s="4" t="s">
        <v>120</v>
      </c>
      <c r="Q23" s="1" t="s">
        <v>162</v>
      </c>
      <c r="R23" s="4" t="s">
        <v>163</v>
      </c>
      <c r="S23" s="1" t="s">
        <v>28</v>
      </c>
      <c r="T23" s="2">
        <v>0.7309999999613587</v>
      </c>
      <c r="U23" s="5">
        <v>113867572.4</v>
      </c>
      <c r="V23" s="5">
        <v>83237195.42</v>
      </c>
      <c r="W23" s="5">
        <v>24936998.35</v>
      </c>
    </row>
    <row r="24" spans="1:23" ht="15">
      <c r="A24" s="1" t="s">
        <v>113</v>
      </c>
      <c r="B24" s="4" t="s">
        <v>158</v>
      </c>
      <c r="C24" s="4" t="s">
        <v>232</v>
      </c>
      <c r="D24" s="4" t="s">
        <v>233</v>
      </c>
      <c r="E24" s="4" t="s">
        <v>234</v>
      </c>
      <c r="F24" s="4" t="s">
        <v>117</v>
      </c>
      <c r="G24" s="1">
        <v>216208</v>
      </c>
      <c r="H24" s="4" t="s">
        <v>84</v>
      </c>
      <c r="I24" s="3">
        <v>11000</v>
      </c>
      <c r="J24" s="1" t="s">
        <v>68</v>
      </c>
      <c r="K24" s="1" t="s">
        <v>97</v>
      </c>
      <c r="L24" s="1"/>
      <c r="M24" s="4" t="s">
        <v>32</v>
      </c>
      <c r="N24" s="4" t="s">
        <v>25</v>
      </c>
      <c r="O24" s="4" t="s">
        <v>119</v>
      </c>
      <c r="P24" s="4" t="s">
        <v>120</v>
      </c>
      <c r="Q24" s="1" t="s">
        <v>162</v>
      </c>
      <c r="R24" s="4" t="s">
        <v>163</v>
      </c>
      <c r="S24" s="1" t="s">
        <v>28</v>
      </c>
      <c r="T24" s="2">
        <v>0.7309999998960544</v>
      </c>
      <c r="U24" s="5">
        <v>42329822.4</v>
      </c>
      <c r="V24" s="5">
        <v>30943100.17</v>
      </c>
      <c r="W24" s="5">
        <v>9270231.1</v>
      </c>
    </row>
    <row r="25" spans="1:23" ht="15">
      <c r="A25" s="1" t="s">
        <v>113</v>
      </c>
      <c r="B25" s="4" t="s">
        <v>158</v>
      </c>
      <c r="C25" s="4" t="s">
        <v>235</v>
      </c>
      <c r="D25" s="4" t="s">
        <v>236</v>
      </c>
      <c r="E25" s="4" t="s">
        <v>237</v>
      </c>
      <c r="F25" s="4" t="s">
        <v>121</v>
      </c>
      <c r="G25" s="1">
        <v>216275</v>
      </c>
      <c r="H25" s="4" t="s">
        <v>84</v>
      </c>
      <c r="I25" s="3">
        <v>53009</v>
      </c>
      <c r="J25" s="1" t="s">
        <v>79</v>
      </c>
      <c r="K25" s="1" t="s">
        <v>151</v>
      </c>
      <c r="L25" s="1"/>
      <c r="M25" s="4" t="s">
        <v>32</v>
      </c>
      <c r="N25" s="4" t="s">
        <v>25</v>
      </c>
      <c r="O25" s="4" t="s">
        <v>36</v>
      </c>
      <c r="P25" s="4" t="s">
        <v>37</v>
      </c>
      <c r="Q25" s="1" t="s">
        <v>162</v>
      </c>
      <c r="R25" s="4" t="s">
        <v>163</v>
      </c>
      <c r="S25" s="1" t="s">
        <v>28</v>
      </c>
      <c r="T25" s="2">
        <v>0.8499999997731967</v>
      </c>
      <c r="U25" s="5">
        <v>24250092.63</v>
      </c>
      <c r="V25" s="5">
        <v>20612578.73</v>
      </c>
      <c r="W25" s="5">
        <v>2425009.26</v>
      </c>
    </row>
    <row r="26" spans="1:23" ht="15">
      <c r="A26" s="1" t="s">
        <v>113</v>
      </c>
      <c r="B26" s="4" t="s">
        <v>158</v>
      </c>
      <c r="C26" s="4" t="s">
        <v>238</v>
      </c>
      <c r="D26" s="4" t="s">
        <v>239</v>
      </c>
      <c r="E26" s="4" t="s">
        <v>240</v>
      </c>
      <c r="F26" s="4" t="s">
        <v>117</v>
      </c>
      <c r="G26" s="1">
        <v>216208</v>
      </c>
      <c r="H26" s="4" t="s">
        <v>84</v>
      </c>
      <c r="I26" s="3">
        <v>11000</v>
      </c>
      <c r="J26" s="1" t="s">
        <v>68</v>
      </c>
      <c r="K26" s="1" t="s">
        <v>151</v>
      </c>
      <c r="L26" s="1" t="s">
        <v>151</v>
      </c>
      <c r="M26" s="4" t="s">
        <v>32</v>
      </c>
      <c r="N26" s="4" t="s">
        <v>25</v>
      </c>
      <c r="O26" s="4" t="s">
        <v>119</v>
      </c>
      <c r="P26" s="4" t="s">
        <v>120</v>
      </c>
      <c r="Q26" s="1" t="s">
        <v>162</v>
      </c>
      <c r="R26" s="4" t="s">
        <v>163</v>
      </c>
      <c r="S26" s="1" t="s">
        <v>28</v>
      </c>
      <c r="T26" s="2">
        <v>0.7309999999827517</v>
      </c>
      <c r="U26" s="5">
        <v>89284203.34</v>
      </c>
      <c r="V26" s="5">
        <v>65266752.64</v>
      </c>
      <c r="W26" s="5">
        <v>19553240.53</v>
      </c>
    </row>
    <row r="27" spans="1:23" ht="15">
      <c r="A27" s="1" t="s">
        <v>113</v>
      </c>
      <c r="B27" s="4" t="s">
        <v>158</v>
      </c>
      <c r="C27" s="4" t="s">
        <v>241</v>
      </c>
      <c r="D27" s="4" t="s">
        <v>242</v>
      </c>
      <c r="E27" s="4" t="s">
        <v>243</v>
      </c>
      <c r="F27" s="4" t="s">
        <v>244</v>
      </c>
      <c r="G27" s="1">
        <v>71226401</v>
      </c>
      <c r="H27" s="4" t="s">
        <v>84</v>
      </c>
      <c r="I27" s="3">
        <v>58601</v>
      </c>
      <c r="J27" s="1" t="s">
        <v>40</v>
      </c>
      <c r="K27" s="1" t="s">
        <v>151</v>
      </c>
      <c r="L27" s="1"/>
      <c r="M27" s="4" t="s">
        <v>32</v>
      </c>
      <c r="N27" s="4" t="s">
        <v>25</v>
      </c>
      <c r="O27" s="4" t="s">
        <v>38</v>
      </c>
      <c r="P27" s="4" t="s">
        <v>39</v>
      </c>
      <c r="Q27" s="1" t="s">
        <v>162</v>
      </c>
      <c r="R27" s="4" t="s">
        <v>163</v>
      </c>
      <c r="S27" s="1" t="s">
        <v>28</v>
      </c>
      <c r="T27" s="2">
        <v>0.8499999999925822</v>
      </c>
      <c r="U27" s="5">
        <v>67405660.13</v>
      </c>
      <c r="V27" s="5">
        <v>57294811.11</v>
      </c>
      <c r="W27" s="5">
        <v>6740566.01</v>
      </c>
    </row>
    <row r="28" spans="1:23" ht="15">
      <c r="A28" s="1" t="s">
        <v>113</v>
      </c>
      <c r="B28" s="4" t="s">
        <v>158</v>
      </c>
      <c r="C28" s="4" t="s">
        <v>245</v>
      </c>
      <c r="D28" s="4" t="s">
        <v>246</v>
      </c>
      <c r="E28" s="4" t="s">
        <v>247</v>
      </c>
      <c r="F28" s="4" t="s">
        <v>87</v>
      </c>
      <c r="G28" s="1">
        <v>60076658</v>
      </c>
      <c r="H28" s="4" t="s">
        <v>84</v>
      </c>
      <c r="I28" s="3">
        <v>37005</v>
      </c>
      <c r="J28" s="1" t="s">
        <v>93</v>
      </c>
      <c r="K28" s="1" t="s">
        <v>106</v>
      </c>
      <c r="L28" s="1"/>
      <c r="M28" s="4" t="s">
        <v>32</v>
      </c>
      <c r="N28" s="4" t="s">
        <v>25</v>
      </c>
      <c r="O28" s="4" t="s">
        <v>49</v>
      </c>
      <c r="P28" s="4" t="s">
        <v>50</v>
      </c>
      <c r="Q28" s="1" t="s">
        <v>162</v>
      </c>
      <c r="R28" s="4" t="s">
        <v>163</v>
      </c>
      <c r="S28" s="1" t="s">
        <v>28</v>
      </c>
      <c r="T28" s="2">
        <v>0.8499999998523227</v>
      </c>
      <c r="U28" s="5">
        <v>57557932.21</v>
      </c>
      <c r="V28" s="5">
        <v>48924242.37</v>
      </c>
      <c r="W28" s="5">
        <v>5755793.22</v>
      </c>
    </row>
    <row r="29" spans="1:23" ht="15">
      <c r="A29" s="1" t="s">
        <v>113</v>
      </c>
      <c r="B29" s="4" t="s">
        <v>158</v>
      </c>
      <c r="C29" s="4" t="s">
        <v>248</v>
      </c>
      <c r="D29" s="4" t="s">
        <v>249</v>
      </c>
      <c r="E29" s="4" t="s">
        <v>250</v>
      </c>
      <c r="F29" s="4" t="s">
        <v>121</v>
      </c>
      <c r="G29" s="1">
        <v>216275</v>
      </c>
      <c r="H29" s="4" t="s">
        <v>84</v>
      </c>
      <c r="I29" s="3">
        <v>53009</v>
      </c>
      <c r="J29" s="1" t="s">
        <v>65</v>
      </c>
      <c r="K29" s="1" t="s">
        <v>151</v>
      </c>
      <c r="L29" s="1"/>
      <c r="M29" s="4" t="s">
        <v>32</v>
      </c>
      <c r="N29" s="4" t="s">
        <v>25</v>
      </c>
      <c r="O29" s="4" t="s">
        <v>36</v>
      </c>
      <c r="P29" s="4" t="s">
        <v>37</v>
      </c>
      <c r="Q29" s="1" t="s">
        <v>162</v>
      </c>
      <c r="R29" s="4" t="s">
        <v>163</v>
      </c>
      <c r="S29" s="1" t="s">
        <v>28</v>
      </c>
      <c r="T29" s="2">
        <v>0.8499999998565906</v>
      </c>
      <c r="U29" s="5">
        <v>34865210.1</v>
      </c>
      <c r="V29" s="5">
        <v>29635428.58</v>
      </c>
      <c r="W29" s="5">
        <v>3486521.01</v>
      </c>
    </row>
    <row r="30" spans="1:23" ht="15">
      <c r="A30" s="1" t="s">
        <v>113</v>
      </c>
      <c r="B30" s="4" t="s">
        <v>158</v>
      </c>
      <c r="C30" s="4" t="s">
        <v>251</v>
      </c>
      <c r="D30" s="4" t="s">
        <v>252</v>
      </c>
      <c r="E30" s="4" t="s">
        <v>253</v>
      </c>
      <c r="F30" s="4" t="s">
        <v>127</v>
      </c>
      <c r="G30" s="1">
        <v>216224</v>
      </c>
      <c r="H30" s="4" t="s">
        <v>84</v>
      </c>
      <c r="I30" s="3">
        <v>60200</v>
      </c>
      <c r="J30" s="1" t="s">
        <v>70</v>
      </c>
      <c r="K30" s="1" t="s">
        <v>114</v>
      </c>
      <c r="L30" s="1"/>
      <c r="M30" s="4" t="s">
        <v>32</v>
      </c>
      <c r="N30" s="4" t="s">
        <v>25</v>
      </c>
      <c r="O30" s="4" t="s">
        <v>43</v>
      </c>
      <c r="P30" s="4" t="s">
        <v>44</v>
      </c>
      <c r="Q30" s="1" t="s">
        <v>162</v>
      </c>
      <c r="R30" s="4" t="s">
        <v>163</v>
      </c>
      <c r="S30" s="1" t="s">
        <v>28</v>
      </c>
      <c r="T30" s="2">
        <v>0.8499999999939867</v>
      </c>
      <c r="U30" s="5">
        <v>1164088037.42</v>
      </c>
      <c r="V30" s="5">
        <v>989474831.8</v>
      </c>
      <c r="W30" s="5">
        <v>116408803.74</v>
      </c>
    </row>
    <row r="31" spans="1:23" ht="15">
      <c r="A31" s="1" t="s">
        <v>113</v>
      </c>
      <c r="B31" s="4" t="s">
        <v>158</v>
      </c>
      <c r="C31" s="4" t="s">
        <v>254</v>
      </c>
      <c r="D31" s="4" t="s">
        <v>255</v>
      </c>
      <c r="E31" s="4" t="s">
        <v>256</v>
      </c>
      <c r="F31" s="4" t="s">
        <v>126</v>
      </c>
      <c r="G31" s="1">
        <v>68407700</v>
      </c>
      <c r="H31" s="4" t="s">
        <v>84</v>
      </c>
      <c r="I31" s="3">
        <v>16000</v>
      </c>
      <c r="J31" s="1" t="s">
        <v>79</v>
      </c>
      <c r="K31" s="1" t="s">
        <v>136</v>
      </c>
      <c r="L31" s="1"/>
      <c r="M31" s="4" t="s">
        <v>32</v>
      </c>
      <c r="N31" s="4" t="s">
        <v>25</v>
      </c>
      <c r="O31" s="4" t="s">
        <v>131</v>
      </c>
      <c r="P31" s="4" t="s">
        <v>132</v>
      </c>
      <c r="Q31" s="1" t="s">
        <v>162</v>
      </c>
      <c r="R31" s="4" t="s">
        <v>163</v>
      </c>
      <c r="S31" s="1" t="s">
        <v>28</v>
      </c>
      <c r="T31" s="2">
        <v>0.7309999999917888</v>
      </c>
      <c r="U31" s="5">
        <v>243569292</v>
      </c>
      <c r="V31" s="5">
        <v>178049152.45</v>
      </c>
      <c r="W31" s="5">
        <v>53341674.94</v>
      </c>
    </row>
    <row r="32" spans="1:23" ht="15">
      <c r="A32" s="1" t="s">
        <v>113</v>
      </c>
      <c r="B32" s="4" t="s">
        <v>158</v>
      </c>
      <c r="C32" s="4" t="s">
        <v>257</v>
      </c>
      <c r="D32" s="4" t="s">
        <v>258</v>
      </c>
      <c r="E32" s="4" t="s">
        <v>259</v>
      </c>
      <c r="F32" s="4" t="s">
        <v>124</v>
      </c>
      <c r="G32" s="1">
        <v>216305</v>
      </c>
      <c r="H32" s="4" t="s">
        <v>84</v>
      </c>
      <c r="I32" s="3">
        <v>60200</v>
      </c>
      <c r="J32" s="1" t="s">
        <v>67</v>
      </c>
      <c r="K32" s="1" t="s">
        <v>137</v>
      </c>
      <c r="L32" s="1"/>
      <c r="M32" s="4" t="s">
        <v>32</v>
      </c>
      <c r="N32" s="4" t="s">
        <v>25</v>
      </c>
      <c r="O32" s="4" t="s">
        <v>43</v>
      </c>
      <c r="P32" s="4" t="s">
        <v>44</v>
      </c>
      <c r="Q32" s="1" t="s">
        <v>162</v>
      </c>
      <c r="R32" s="4" t="s">
        <v>163</v>
      </c>
      <c r="S32" s="1" t="s">
        <v>28</v>
      </c>
      <c r="T32" s="2">
        <v>0.8499999999041269</v>
      </c>
      <c r="U32" s="5">
        <v>31291367.38</v>
      </c>
      <c r="V32" s="5">
        <v>26597662.27</v>
      </c>
      <c r="W32" s="5">
        <v>3129136.74</v>
      </c>
    </row>
    <row r="33" spans="1:23" ht="15">
      <c r="A33" s="1" t="s">
        <v>113</v>
      </c>
      <c r="B33" s="4" t="s">
        <v>158</v>
      </c>
      <c r="C33" s="4" t="s">
        <v>260</v>
      </c>
      <c r="D33" s="4" t="s">
        <v>261</v>
      </c>
      <c r="E33" s="4" t="s">
        <v>262</v>
      </c>
      <c r="F33" s="4" t="s">
        <v>121</v>
      </c>
      <c r="G33" s="1">
        <v>216275</v>
      </c>
      <c r="H33" s="4" t="s">
        <v>84</v>
      </c>
      <c r="I33" s="3">
        <v>53009</v>
      </c>
      <c r="J33" s="1" t="s">
        <v>70</v>
      </c>
      <c r="K33" s="1" t="s">
        <v>151</v>
      </c>
      <c r="L33" s="1"/>
      <c r="M33" s="4" t="s">
        <v>35</v>
      </c>
      <c r="N33" s="4" t="s">
        <v>25</v>
      </c>
      <c r="O33" s="4" t="s">
        <v>36</v>
      </c>
      <c r="P33" s="4" t="s">
        <v>37</v>
      </c>
      <c r="Q33" s="1" t="s">
        <v>162</v>
      </c>
      <c r="R33" s="4" t="s">
        <v>163</v>
      </c>
      <c r="S33" s="1" t="s">
        <v>28</v>
      </c>
      <c r="T33" s="2">
        <v>0.8499999998793685</v>
      </c>
      <c r="U33" s="5">
        <v>74607353.34</v>
      </c>
      <c r="V33" s="5">
        <v>63416250.33</v>
      </c>
      <c r="W33" s="5">
        <v>7460735.34</v>
      </c>
    </row>
    <row r="34" spans="1:24" ht="15">
      <c r="A34" s="1" t="s">
        <v>113</v>
      </c>
      <c r="B34" s="4" t="s">
        <v>158</v>
      </c>
      <c r="C34" s="4" t="s">
        <v>263</v>
      </c>
      <c r="D34" s="4" t="s">
        <v>264</v>
      </c>
      <c r="E34" s="4" t="s">
        <v>265</v>
      </c>
      <c r="F34" s="4" t="s">
        <v>200</v>
      </c>
      <c r="G34" s="1">
        <v>70883521</v>
      </c>
      <c r="H34" s="4" t="s">
        <v>84</v>
      </c>
      <c r="I34" s="3">
        <v>76001</v>
      </c>
      <c r="J34" s="1" t="s">
        <v>40</v>
      </c>
      <c r="K34" s="1" t="s">
        <v>98</v>
      </c>
      <c r="L34" s="1"/>
      <c r="M34" s="4" t="s">
        <v>32</v>
      </c>
      <c r="N34" s="4" t="s">
        <v>25</v>
      </c>
      <c r="O34" s="4" t="s">
        <v>45</v>
      </c>
      <c r="P34" s="4" t="s">
        <v>46</v>
      </c>
      <c r="Q34" s="1" t="s">
        <v>162</v>
      </c>
      <c r="R34" s="4" t="s">
        <v>163</v>
      </c>
      <c r="S34" s="1" t="s">
        <v>28</v>
      </c>
      <c r="T34" s="2">
        <v>0.8499999998275044</v>
      </c>
      <c r="U34" s="5">
        <v>5797248.86</v>
      </c>
      <c r="V34" s="5">
        <v>4927661.53</v>
      </c>
      <c r="W34" s="5">
        <v>579724.88</v>
      </c>
      <c r="X34" t="s">
        <v>940</v>
      </c>
    </row>
    <row r="35" spans="1:23" ht="15">
      <c r="A35" s="1" t="s">
        <v>113</v>
      </c>
      <c r="B35" s="4" t="s">
        <v>158</v>
      </c>
      <c r="C35" s="4" t="s">
        <v>266</v>
      </c>
      <c r="D35" s="4" t="s">
        <v>267</v>
      </c>
      <c r="E35" s="4" t="s">
        <v>268</v>
      </c>
      <c r="F35" s="4" t="s">
        <v>269</v>
      </c>
      <c r="G35" s="1">
        <v>25875167</v>
      </c>
      <c r="H35" s="4" t="s">
        <v>270</v>
      </c>
      <c r="I35" s="3">
        <v>75002</v>
      </c>
      <c r="J35" s="1" t="s">
        <v>65</v>
      </c>
      <c r="K35" s="1" t="s">
        <v>64</v>
      </c>
      <c r="L35" s="1"/>
      <c r="M35" s="4" t="s">
        <v>32</v>
      </c>
      <c r="N35" s="4" t="s">
        <v>25</v>
      </c>
      <c r="O35" s="4" t="s">
        <v>33</v>
      </c>
      <c r="P35" s="4" t="s">
        <v>34</v>
      </c>
      <c r="Q35" s="1" t="s">
        <v>162</v>
      </c>
      <c r="R35" s="4" t="s">
        <v>163</v>
      </c>
      <c r="S35" s="1" t="s">
        <v>28</v>
      </c>
      <c r="T35" s="2">
        <v>0.8499999977434202</v>
      </c>
      <c r="U35" s="5">
        <v>2437316.83</v>
      </c>
      <c r="V35" s="5">
        <v>2071719.3</v>
      </c>
      <c r="W35" s="5">
        <v>243731.68</v>
      </c>
    </row>
    <row r="36" spans="1:23" ht="15">
      <c r="A36" s="1" t="s">
        <v>113</v>
      </c>
      <c r="B36" s="4" t="s">
        <v>158</v>
      </c>
      <c r="C36" s="4" t="s">
        <v>271</v>
      </c>
      <c r="D36" s="4" t="s">
        <v>272</v>
      </c>
      <c r="E36" s="4" t="s">
        <v>273</v>
      </c>
      <c r="F36" s="4" t="s">
        <v>147</v>
      </c>
      <c r="G36" s="1">
        <v>61988987</v>
      </c>
      <c r="H36" s="4" t="s">
        <v>84</v>
      </c>
      <c r="I36" s="3">
        <v>70200</v>
      </c>
      <c r="J36" s="1" t="s">
        <v>78</v>
      </c>
      <c r="K36" s="1" t="s">
        <v>106</v>
      </c>
      <c r="L36" s="1"/>
      <c r="M36" s="4" t="s">
        <v>32</v>
      </c>
      <c r="N36" s="4" t="s">
        <v>25</v>
      </c>
      <c r="O36" s="4" t="s">
        <v>41</v>
      </c>
      <c r="P36" s="4" t="s">
        <v>42</v>
      </c>
      <c r="Q36" s="1" t="s">
        <v>162</v>
      </c>
      <c r="R36" s="4" t="s">
        <v>163</v>
      </c>
      <c r="S36" s="1" t="s">
        <v>28</v>
      </c>
      <c r="T36" s="2">
        <v>0.8499999995747669</v>
      </c>
      <c r="U36" s="5">
        <v>11758256.1</v>
      </c>
      <c r="V36" s="5">
        <v>9994517.68</v>
      </c>
      <c r="W36" s="5">
        <v>1175825.61</v>
      </c>
    </row>
    <row r="37" spans="1:23" ht="15">
      <c r="A37" s="1" t="s">
        <v>113</v>
      </c>
      <c r="B37" s="4" t="s">
        <v>158</v>
      </c>
      <c r="C37" s="4" t="s">
        <v>274</v>
      </c>
      <c r="D37" s="4" t="s">
        <v>275</v>
      </c>
      <c r="E37" s="4" t="s">
        <v>276</v>
      </c>
      <c r="F37" s="4" t="s">
        <v>147</v>
      </c>
      <c r="G37" s="1">
        <v>61988987</v>
      </c>
      <c r="H37" s="4" t="s">
        <v>84</v>
      </c>
      <c r="I37" s="3">
        <v>70200</v>
      </c>
      <c r="J37" s="1" t="s">
        <v>78</v>
      </c>
      <c r="K37" s="1" t="s">
        <v>144</v>
      </c>
      <c r="L37" s="1"/>
      <c r="M37" s="4" t="s">
        <v>32</v>
      </c>
      <c r="N37" s="4" t="s">
        <v>25</v>
      </c>
      <c r="O37" s="4" t="s">
        <v>41</v>
      </c>
      <c r="P37" s="4" t="s">
        <v>42</v>
      </c>
      <c r="Q37" s="1" t="s">
        <v>162</v>
      </c>
      <c r="R37" s="4" t="s">
        <v>163</v>
      </c>
      <c r="S37" s="1" t="s">
        <v>28</v>
      </c>
      <c r="T37" s="2">
        <v>0.8499999997003761</v>
      </c>
      <c r="U37" s="5">
        <v>16687585.7</v>
      </c>
      <c r="V37" s="5">
        <v>14184447.84</v>
      </c>
      <c r="W37" s="5">
        <v>1668758.57</v>
      </c>
    </row>
    <row r="38" spans="1:23" ht="15">
      <c r="A38" s="1" t="s">
        <v>113</v>
      </c>
      <c r="B38" s="4" t="s">
        <v>158</v>
      </c>
      <c r="C38" s="4" t="s">
        <v>277</v>
      </c>
      <c r="D38" s="4" t="s">
        <v>278</v>
      </c>
      <c r="E38" s="4" t="s">
        <v>279</v>
      </c>
      <c r="F38" s="4" t="s">
        <v>90</v>
      </c>
      <c r="G38" s="1">
        <v>61989100</v>
      </c>
      <c r="H38" s="4" t="s">
        <v>84</v>
      </c>
      <c r="I38" s="3">
        <v>70800</v>
      </c>
      <c r="J38" s="1" t="s">
        <v>56</v>
      </c>
      <c r="K38" s="1" t="s">
        <v>130</v>
      </c>
      <c r="L38" s="1"/>
      <c r="M38" s="4" t="s">
        <v>32</v>
      </c>
      <c r="N38" s="4" t="s">
        <v>25</v>
      </c>
      <c r="O38" s="4" t="s">
        <v>41</v>
      </c>
      <c r="P38" s="4" t="s">
        <v>42</v>
      </c>
      <c r="Q38" s="1" t="s">
        <v>162</v>
      </c>
      <c r="R38" s="4" t="s">
        <v>163</v>
      </c>
      <c r="S38" s="1" t="s">
        <v>28</v>
      </c>
      <c r="T38" s="2">
        <v>0.8499999999483488</v>
      </c>
      <c r="U38" s="5">
        <v>164565422.21</v>
      </c>
      <c r="V38" s="5">
        <v>139880608.87</v>
      </c>
      <c r="W38" s="5">
        <v>16456542.22</v>
      </c>
    </row>
    <row r="39" spans="1:23" ht="15">
      <c r="A39" s="1" t="s">
        <v>113</v>
      </c>
      <c r="B39" s="4" t="s">
        <v>158</v>
      </c>
      <c r="C39" s="4" t="s">
        <v>280</v>
      </c>
      <c r="D39" s="4" t="s">
        <v>281</v>
      </c>
      <c r="E39" s="4" t="s">
        <v>282</v>
      </c>
      <c r="F39" s="4" t="s">
        <v>90</v>
      </c>
      <c r="G39" s="1">
        <v>61989100</v>
      </c>
      <c r="H39" s="4" t="s">
        <v>84</v>
      </c>
      <c r="I39" s="3">
        <v>70800</v>
      </c>
      <c r="J39" s="1" t="s">
        <v>56</v>
      </c>
      <c r="K39" s="1" t="s">
        <v>100</v>
      </c>
      <c r="L39" s="1"/>
      <c r="M39" s="4" t="s">
        <v>32</v>
      </c>
      <c r="N39" s="4" t="s">
        <v>25</v>
      </c>
      <c r="O39" s="4" t="s">
        <v>41</v>
      </c>
      <c r="P39" s="4" t="s">
        <v>42</v>
      </c>
      <c r="Q39" s="1" t="s">
        <v>162</v>
      </c>
      <c r="R39" s="4" t="s">
        <v>163</v>
      </c>
      <c r="S39" s="1" t="s">
        <v>28</v>
      </c>
      <c r="T39" s="2">
        <v>0.849999999831162</v>
      </c>
      <c r="U39" s="5">
        <v>44421292.75</v>
      </c>
      <c r="V39" s="5">
        <v>37758098.83</v>
      </c>
      <c r="W39" s="5">
        <v>4442129.28</v>
      </c>
    </row>
    <row r="40" spans="1:24" ht="15">
      <c r="A40" s="1" t="s">
        <v>113</v>
      </c>
      <c r="B40" s="4" t="s">
        <v>158</v>
      </c>
      <c r="C40" s="4" t="s">
        <v>283</v>
      </c>
      <c r="D40" s="4" t="s">
        <v>284</v>
      </c>
      <c r="E40" s="4" t="s">
        <v>285</v>
      </c>
      <c r="F40" s="4" t="s">
        <v>173</v>
      </c>
      <c r="G40" s="1">
        <v>62156462</v>
      </c>
      <c r="H40" s="4" t="s">
        <v>84</v>
      </c>
      <c r="I40" s="3">
        <v>60200</v>
      </c>
      <c r="J40" s="1" t="s">
        <v>70</v>
      </c>
      <c r="K40" s="1" t="s">
        <v>118</v>
      </c>
      <c r="L40" s="1"/>
      <c r="M40" s="4" t="s">
        <v>32</v>
      </c>
      <c r="N40" s="4" t="s">
        <v>25</v>
      </c>
      <c r="O40" s="4" t="s">
        <v>43</v>
      </c>
      <c r="P40" s="4" t="s">
        <v>44</v>
      </c>
      <c r="Q40" s="1" t="s">
        <v>162</v>
      </c>
      <c r="R40" s="4" t="s">
        <v>163</v>
      </c>
      <c r="S40" s="1" t="s">
        <v>28</v>
      </c>
      <c r="T40" s="2">
        <v>0.85</v>
      </c>
      <c r="U40" s="5">
        <v>78134914.4</v>
      </c>
      <c r="V40" s="5">
        <v>66414677.24</v>
      </c>
      <c r="W40" s="5">
        <v>7813491.44</v>
      </c>
      <c r="X40" t="s">
        <v>940</v>
      </c>
    </row>
    <row r="41" spans="1:23" ht="15">
      <c r="A41" s="1" t="s">
        <v>113</v>
      </c>
      <c r="B41" s="4" t="s">
        <v>158</v>
      </c>
      <c r="C41" s="4" t="s">
        <v>286</v>
      </c>
      <c r="D41" s="4" t="s">
        <v>287</v>
      </c>
      <c r="E41" s="4" t="s">
        <v>288</v>
      </c>
      <c r="F41" s="4" t="s">
        <v>90</v>
      </c>
      <c r="G41" s="1">
        <v>61989100</v>
      </c>
      <c r="H41" s="4" t="s">
        <v>84</v>
      </c>
      <c r="I41" s="3">
        <v>70800</v>
      </c>
      <c r="J41" s="1" t="s">
        <v>65</v>
      </c>
      <c r="K41" s="1" t="s">
        <v>130</v>
      </c>
      <c r="L41" s="1"/>
      <c r="M41" s="4" t="s">
        <v>32</v>
      </c>
      <c r="N41" s="4" t="s">
        <v>25</v>
      </c>
      <c r="O41" s="4" t="s">
        <v>41</v>
      </c>
      <c r="P41" s="4" t="s">
        <v>42</v>
      </c>
      <c r="Q41" s="1" t="s">
        <v>162</v>
      </c>
      <c r="R41" s="4" t="s">
        <v>163</v>
      </c>
      <c r="S41" s="1" t="s">
        <v>28</v>
      </c>
      <c r="T41" s="2">
        <v>0.85</v>
      </c>
      <c r="U41" s="5">
        <v>22828344.6</v>
      </c>
      <c r="V41" s="5">
        <v>19404092.91</v>
      </c>
      <c r="W41" s="5">
        <v>2282834.46</v>
      </c>
    </row>
    <row r="42" spans="1:23" ht="15">
      <c r="A42" s="1" t="s">
        <v>113</v>
      </c>
      <c r="B42" s="4" t="s">
        <v>158</v>
      </c>
      <c r="C42" s="4" t="s">
        <v>289</v>
      </c>
      <c r="D42" s="4" t="s">
        <v>290</v>
      </c>
      <c r="E42" s="4" t="s">
        <v>291</v>
      </c>
      <c r="F42" s="4" t="s">
        <v>122</v>
      </c>
      <c r="G42" s="1">
        <v>60460709</v>
      </c>
      <c r="H42" s="4" t="s">
        <v>84</v>
      </c>
      <c r="I42" s="3">
        <v>16500</v>
      </c>
      <c r="J42" s="1" t="s">
        <v>56</v>
      </c>
      <c r="K42" s="1" t="s">
        <v>94</v>
      </c>
      <c r="L42" s="1"/>
      <c r="M42" s="4" t="s">
        <v>32</v>
      </c>
      <c r="N42" s="4" t="s">
        <v>25</v>
      </c>
      <c r="O42" s="4" t="s">
        <v>119</v>
      </c>
      <c r="P42" s="4" t="s">
        <v>120</v>
      </c>
      <c r="Q42" s="1" t="s">
        <v>162</v>
      </c>
      <c r="R42" s="4" t="s">
        <v>163</v>
      </c>
      <c r="S42" s="1" t="s">
        <v>28</v>
      </c>
      <c r="T42" s="2">
        <v>0.7309999999382346</v>
      </c>
      <c r="U42" s="5">
        <v>195417003.97</v>
      </c>
      <c r="V42" s="5">
        <v>142849829.89</v>
      </c>
      <c r="W42" s="5">
        <v>42796323.87</v>
      </c>
    </row>
    <row r="43" spans="1:23" ht="15">
      <c r="A43" s="1" t="s">
        <v>113</v>
      </c>
      <c r="B43" s="4" t="s">
        <v>158</v>
      </c>
      <c r="C43" s="4" t="s">
        <v>292</v>
      </c>
      <c r="D43" s="4" t="s">
        <v>293</v>
      </c>
      <c r="E43" s="4" t="s">
        <v>294</v>
      </c>
      <c r="F43" s="4" t="s">
        <v>150</v>
      </c>
      <c r="G43" s="1">
        <v>44555601</v>
      </c>
      <c r="H43" s="4" t="s">
        <v>84</v>
      </c>
      <c r="I43" s="3">
        <v>40001</v>
      </c>
      <c r="J43" s="1" t="s">
        <v>79</v>
      </c>
      <c r="K43" s="1" t="s">
        <v>95</v>
      </c>
      <c r="L43" s="1"/>
      <c r="M43" s="4" t="s">
        <v>32</v>
      </c>
      <c r="N43" s="4" t="s">
        <v>25</v>
      </c>
      <c r="O43" s="4" t="s">
        <v>51</v>
      </c>
      <c r="P43" s="4" t="s">
        <v>52</v>
      </c>
      <c r="Q43" s="1" t="s">
        <v>162</v>
      </c>
      <c r="R43" s="4" t="s">
        <v>163</v>
      </c>
      <c r="S43" s="1" t="s">
        <v>28</v>
      </c>
      <c r="T43" s="2">
        <v>0.85</v>
      </c>
      <c r="U43" s="5">
        <v>41327222.6</v>
      </c>
      <c r="V43" s="5">
        <v>35128139.21</v>
      </c>
      <c r="W43" s="5">
        <v>4132722.26</v>
      </c>
    </row>
    <row r="44" spans="1:23" ht="15">
      <c r="A44" s="1" t="s">
        <v>113</v>
      </c>
      <c r="B44" s="4" t="s">
        <v>158</v>
      </c>
      <c r="C44" s="4" t="s">
        <v>295</v>
      </c>
      <c r="D44" s="4" t="s">
        <v>296</v>
      </c>
      <c r="E44" s="4" t="s">
        <v>297</v>
      </c>
      <c r="F44" s="4" t="s">
        <v>83</v>
      </c>
      <c r="G44" s="1">
        <v>61989592</v>
      </c>
      <c r="H44" s="4" t="s">
        <v>84</v>
      </c>
      <c r="I44" s="3">
        <v>77900</v>
      </c>
      <c r="J44" s="1" t="s">
        <v>79</v>
      </c>
      <c r="K44" s="1" t="s">
        <v>136</v>
      </c>
      <c r="L44" s="1"/>
      <c r="M44" s="4" t="s">
        <v>32</v>
      </c>
      <c r="N44" s="4" t="s">
        <v>25</v>
      </c>
      <c r="O44" s="4" t="s">
        <v>33</v>
      </c>
      <c r="P44" s="4" t="s">
        <v>34</v>
      </c>
      <c r="Q44" s="1" t="s">
        <v>162</v>
      </c>
      <c r="R44" s="4" t="s">
        <v>163</v>
      </c>
      <c r="S44" s="1" t="s">
        <v>28</v>
      </c>
      <c r="T44" s="2">
        <v>0.8499999999225372</v>
      </c>
      <c r="U44" s="5">
        <v>51637634.44</v>
      </c>
      <c r="V44" s="5">
        <v>43891989.27</v>
      </c>
      <c r="W44" s="5">
        <v>5163763.44</v>
      </c>
    </row>
    <row r="45" spans="1:23" ht="15">
      <c r="A45" s="1" t="s">
        <v>113</v>
      </c>
      <c r="B45" s="4" t="s">
        <v>158</v>
      </c>
      <c r="C45" s="4" t="s">
        <v>298</v>
      </c>
      <c r="D45" s="4" t="s">
        <v>299</v>
      </c>
      <c r="E45" s="4" t="s">
        <v>300</v>
      </c>
      <c r="F45" s="4" t="s">
        <v>91</v>
      </c>
      <c r="G45" s="1">
        <v>60461373</v>
      </c>
      <c r="H45" s="4" t="s">
        <v>84</v>
      </c>
      <c r="I45" s="3">
        <v>16000</v>
      </c>
      <c r="J45" s="1" t="s">
        <v>40</v>
      </c>
      <c r="K45" s="1" t="s">
        <v>149</v>
      </c>
      <c r="L45" s="1"/>
      <c r="M45" s="4" t="s">
        <v>32</v>
      </c>
      <c r="N45" s="4" t="s">
        <v>25</v>
      </c>
      <c r="O45" s="4" t="s">
        <v>119</v>
      </c>
      <c r="P45" s="4" t="s">
        <v>120</v>
      </c>
      <c r="Q45" s="1" t="s">
        <v>162</v>
      </c>
      <c r="R45" s="4" t="s">
        <v>163</v>
      </c>
      <c r="S45" s="1" t="s">
        <v>28</v>
      </c>
      <c r="T45" s="2">
        <v>0.7309999999483127</v>
      </c>
      <c r="U45" s="5">
        <v>141233778.3</v>
      </c>
      <c r="V45" s="5">
        <v>103241891.93</v>
      </c>
      <c r="W45" s="5">
        <v>30930197.44</v>
      </c>
    </row>
    <row r="46" spans="1:23" ht="15">
      <c r="A46" s="1" t="s">
        <v>113</v>
      </c>
      <c r="B46" s="4" t="s">
        <v>158</v>
      </c>
      <c r="C46" s="4" t="s">
        <v>301</v>
      </c>
      <c r="D46" s="4" t="s">
        <v>302</v>
      </c>
      <c r="E46" s="4" t="s">
        <v>303</v>
      </c>
      <c r="F46" s="4" t="s">
        <v>117</v>
      </c>
      <c r="G46" s="1">
        <v>216208</v>
      </c>
      <c r="H46" s="4" t="s">
        <v>84</v>
      </c>
      <c r="I46" s="3">
        <v>11000</v>
      </c>
      <c r="J46" s="1" t="s">
        <v>79</v>
      </c>
      <c r="K46" s="1" t="s">
        <v>59</v>
      </c>
      <c r="L46" s="1"/>
      <c r="M46" s="4" t="s">
        <v>32</v>
      </c>
      <c r="N46" s="4" t="s">
        <v>25</v>
      </c>
      <c r="O46" s="4" t="s">
        <v>119</v>
      </c>
      <c r="P46" s="4" t="s">
        <v>120</v>
      </c>
      <c r="Q46" s="1" t="s">
        <v>162</v>
      </c>
      <c r="R46" s="4" t="s">
        <v>163</v>
      </c>
      <c r="S46" s="1" t="s">
        <v>28</v>
      </c>
      <c r="T46" s="2">
        <v>0.7309999989416521</v>
      </c>
      <c r="U46" s="5">
        <v>6661325.55</v>
      </c>
      <c r="V46" s="5">
        <v>4869428.97</v>
      </c>
      <c r="W46" s="5">
        <v>1458830.29</v>
      </c>
    </row>
    <row r="47" spans="1:23" ht="15">
      <c r="A47" s="1" t="s">
        <v>113</v>
      </c>
      <c r="B47" s="4" t="s">
        <v>158</v>
      </c>
      <c r="C47" s="4" t="s">
        <v>304</v>
      </c>
      <c r="D47" s="4" t="s">
        <v>305</v>
      </c>
      <c r="E47" s="4" t="s">
        <v>306</v>
      </c>
      <c r="F47" s="4" t="s">
        <v>83</v>
      </c>
      <c r="G47" s="1">
        <v>61989592</v>
      </c>
      <c r="H47" s="4" t="s">
        <v>84</v>
      </c>
      <c r="I47" s="3">
        <v>77900</v>
      </c>
      <c r="J47" s="1" t="s">
        <v>78</v>
      </c>
      <c r="K47" s="1" t="s">
        <v>136</v>
      </c>
      <c r="L47" s="1"/>
      <c r="M47" s="4" t="s">
        <v>35</v>
      </c>
      <c r="N47" s="4" t="s">
        <v>25</v>
      </c>
      <c r="O47" s="4" t="s">
        <v>33</v>
      </c>
      <c r="P47" s="4" t="s">
        <v>34</v>
      </c>
      <c r="Q47" s="1" t="s">
        <v>162</v>
      </c>
      <c r="R47" s="4" t="s">
        <v>163</v>
      </c>
      <c r="S47" s="1" t="s">
        <v>28</v>
      </c>
      <c r="T47" s="2">
        <v>0.8499999998215864</v>
      </c>
      <c r="U47" s="5">
        <v>44839614.28</v>
      </c>
      <c r="V47" s="5">
        <v>38113672.13</v>
      </c>
      <c r="W47" s="5">
        <v>4483961.43</v>
      </c>
    </row>
    <row r="48" spans="1:23" ht="15">
      <c r="A48" s="1" t="s">
        <v>113</v>
      </c>
      <c r="B48" s="4" t="s">
        <v>158</v>
      </c>
      <c r="C48" s="4" t="s">
        <v>307</v>
      </c>
      <c r="D48" s="4" t="s">
        <v>308</v>
      </c>
      <c r="E48" s="4" t="s">
        <v>309</v>
      </c>
      <c r="F48" s="4" t="s">
        <v>126</v>
      </c>
      <c r="G48" s="1">
        <v>68407700</v>
      </c>
      <c r="H48" s="4" t="s">
        <v>84</v>
      </c>
      <c r="I48" s="3">
        <v>16000</v>
      </c>
      <c r="J48" s="1" t="s">
        <v>78</v>
      </c>
      <c r="K48" s="1" t="s">
        <v>151</v>
      </c>
      <c r="L48" s="1"/>
      <c r="M48" s="4" t="s">
        <v>32</v>
      </c>
      <c r="N48" s="4" t="s">
        <v>25</v>
      </c>
      <c r="O48" s="4" t="s">
        <v>310</v>
      </c>
      <c r="P48" s="4" t="s">
        <v>311</v>
      </c>
      <c r="Q48" s="1" t="s">
        <v>162</v>
      </c>
      <c r="R48" s="4" t="s">
        <v>163</v>
      </c>
      <c r="S48" s="1" t="s">
        <v>28</v>
      </c>
      <c r="T48" s="2">
        <v>0.7309999998763218</v>
      </c>
      <c r="U48" s="5">
        <v>43257424.85</v>
      </c>
      <c r="V48" s="5">
        <v>31621177.56</v>
      </c>
      <c r="W48" s="5">
        <v>9473376.04</v>
      </c>
    </row>
    <row r="49" spans="1:23" ht="15">
      <c r="A49" s="1" t="s">
        <v>113</v>
      </c>
      <c r="B49" s="4" t="s">
        <v>158</v>
      </c>
      <c r="C49" s="4" t="s">
        <v>312</v>
      </c>
      <c r="D49" s="4" t="s">
        <v>313</v>
      </c>
      <c r="E49" s="4" t="s">
        <v>314</v>
      </c>
      <c r="F49" s="4" t="s">
        <v>117</v>
      </c>
      <c r="G49" s="1">
        <v>216208</v>
      </c>
      <c r="H49" s="4" t="s">
        <v>84</v>
      </c>
      <c r="I49" s="3">
        <v>11000</v>
      </c>
      <c r="J49" s="1" t="s">
        <v>56</v>
      </c>
      <c r="K49" s="1" t="s">
        <v>77</v>
      </c>
      <c r="L49" s="1"/>
      <c r="M49" s="4" t="s">
        <v>32</v>
      </c>
      <c r="N49" s="4" t="s">
        <v>25</v>
      </c>
      <c r="O49" s="4" t="s">
        <v>119</v>
      </c>
      <c r="P49" s="4" t="s">
        <v>120</v>
      </c>
      <c r="Q49" s="1" t="s">
        <v>162</v>
      </c>
      <c r="R49" s="4" t="s">
        <v>163</v>
      </c>
      <c r="S49" s="1" t="s">
        <v>28</v>
      </c>
      <c r="T49" s="2">
        <v>0.7309999996196473</v>
      </c>
      <c r="U49" s="5">
        <v>16300660.2</v>
      </c>
      <c r="V49" s="5">
        <v>11915782.6</v>
      </c>
      <c r="W49" s="5">
        <v>3569844.58</v>
      </c>
    </row>
    <row r="50" spans="1:23" ht="15">
      <c r="A50" s="1" t="s">
        <v>113</v>
      </c>
      <c r="B50" s="4" t="s">
        <v>158</v>
      </c>
      <c r="C50" s="4" t="s">
        <v>315</v>
      </c>
      <c r="D50" s="4" t="s">
        <v>316</v>
      </c>
      <c r="E50" s="4" t="s">
        <v>317</v>
      </c>
      <c r="F50" s="4" t="s">
        <v>150</v>
      </c>
      <c r="G50" s="1">
        <v>44555601</v>
      </c>
      <c r="H50" s="4" t="s">
        <v>84</v>
      </c>
      <c r="I50" s="3">
        <v>40001</v>
      </c>
      <c r="J50" s="1" t="s">
        <v>58</v>
      </c>
      <c r="K50" s="1" t="s">
        <v>94</v>
      </c>
      <c r="L50" s="1"/>
      <c r="M50" s="4" t="s">
        <v>32</v>
      </c>
      <c r="N50" s="4" t="s">
        <v>25</v>
      </c>
      <c r="O50" s="4" t="s">
        <v>51</v>
      </c>
      <c r="P50" s="4" t="s">
        <v>52</v>
      </c>
      <c r="Q50" s="1" t="s">
        <v>162</v>
      </c>
      <c r="R50" s="4" t="s">
        <v>163</v>
      </c>
      <c r="S50" s="1" t="s">
        <v>28</v>
      </c>
      <c r="T50" s="2">
        <v>0.849999999971852</v>
      </c>
      <c r="U50" s="5">
        <v>53289928.19</v>
      </c>
      <c r="V50" s="5">
        <v>45296438.96</v>
      </c>
      <c r="W50" s="5">
        <v>5328992.82</v>
      </c>
    </row>
    <row r="51" spans="1:23" ht="15">
      <c r="A51" s="1" t="s">
        <v>113</v>
      </c>
      <c r="B51" s="4" t="s">
        <v>158</v>
      </c>
      <c r="C51" s="4" t="s">
        <v>318</v>
      </c>
      <c r="D51" s="4" t="s">
        <v>319</v>
      </c>
      <c r="E51" s="4" t="s">
        <v>320</v>
      </c>
      <c r="F51" s="4" t="s">
        <v>90</v>
      </c>
      <c r="G51" s="1">
        <v>61989100</v>
      </c>
      <c r="H51" s="4" t="s">
        <v>84</v>
      </c>
      <c r="I51" s="3">
        <v>70800</v>
      </c>
      <c r="J51" s="1" t="s">
        <v>40</v>
      </c>
      <c r="K51" s="1" t="s">
        <v>130</v>
      </c>
      <c r="L51" s="1"/>
      <c r="M51" s="4" t="s">
        <v>32</v>
      </c>
      <c r="N51" s="4" t="s">
        <v>25</v>
      </c>
      <c r="O51" s="4" t="s">
        <v>41</v>
      </c>
      <c r="P51" s="4" t="s">
        <v>42</v>
      </c>
      <c r="Q51" s="1" t="s">
        <v>162</v>
      </c>
      <c r="R51" s="4" t="s">
        <v>163</v>
      </c>
      <c r="S51" s="1" t="s">
        <v>28</v>
      </c>
      <c r="T51" s="2">
        <v>0.8499999990470374</v>
      </c>
      <c r="U51" s="5">
        <v>8394872.68</v>
      </c>
      <c r="V51" s="5">
        <v>7135641.77</v>
      </c>
      <c r="W51" s="5">
        <v>839487.27</v>
      </c>
    </row>
    <row r="52" spans="1:23" ht="15">
      <c r="A52" s="1" t="s">
        <v>113</v>
      </c>
      <c r="B52" s="4" t="s">
        <v>158</v>
      </c>
      <c r="C52" s="4" t="s">
        <v>321</v>
      </c>
      <c r="D52" s="4" t="s">
        <v>322</v>
      </c>
      <c r="E52" s="4" t="s">
        <v>323</v>
      </c>
      <c r="F52" s="4" t="s">
        <v>90</v>
      </c>
      <c r="G52" s="1">
        <v>61989100</v>
      </c>
      <c r="H52" s="4" t="s">
        <v>84</v>
      </c>
      <c r="I52" s="3">
        <v>70800</v>
      </c>
      <c r="J52" s="1" t="s">
        <v>40</v>
      </c>
      <c r="K52" s="1" t="s">
        <v>130</v>
      </c>
      <c r="L52" s="1"/>
      <c r="M52" s="4" t="s">
        <v>32</v>
      </c>
      <c r="N52" s="4" t="s">
        <v>25</v>
      </c>
      <c r="O52" s="4" t="s">
        <v>41</v>
      </c>
      <c r="P52" s="4" t="s">
        <v>42</v>
      </c>
      <c r="Q52" s="1" t="s">
        <v>162</v>
      </c>
      <c r="R52" s="4" t="s">
        <v>163</v>
      </c>
      <c r="S52" s="1" t="s">
        <v>28</v>
      </c>
      <c r="T52" s="2">
        <v>0.8499999992918714</v>
      </c>
      <c r="U52" s="5">
        <v>11297382.68</v>
      </c>
      <c r="V52" s="5">
        <v>9602775.27</v>
      </c>
      <c r="W52" s="5">
        <v>1129738.27</v>
      </c>
    </row>
    <row r="53" spans="1:23" ht="15">
      <c r="A53" s="1" t="s">
        <v>113</v>
      </c>
      <c r="B53" s="4" t="s">
        <v>158</v>
      </c>
      <c r="C53" s="4" t="s">
        <v>324</v>
      </c>
      <c r="D53" s="4" t="s">
        <v>325</v>
      </c>
      <c r="E53" s="4" t="s">
        <v>326</v>
      </c>
      <c r="F53" s="4" t="s">
        <v>327</v>
      </c>
      <c r="G53" s="1">
        <v>47813059</v>
      </c>
      <c r="H53" s="4" t="s">
        <v>84</v>
      </c>
      <c r="I53" s="3">
        <v>74601</v>
      </c>
      <c r="J53" s="1" t="s">
        <v>58</v>
      </c>
      <c r="K53" s="1" t="s">
        <v>151</v>
      </c>
      <c r="L53" s="1"/>
      <c r="M53" s="4" t="s">
        <v>32</v>
      </c>
      <c r="N53" s="4" t="s">
        <v>25</v>
      </c>
      <c r="O53" s="4" t="s">
        <v>41</v>
      </c>
      <c r="P53" s="4" t="s">
        <v>42</v>
      </c>
      <c r="Q53" s="1" t="s">
        <v>162</v>
      </c>
      <c r="R53" s="4" t="s">
        <v>163</v>
      </c>
      <c r="S53" s="1" t="s">
        <v>28</v>
      </c>
      <c r="T53" s="2">
        <v>0.8499999997529776</v>
      </c>
      <c r="U53" s="5">
        <v>12144647.18</v>
      </c>
      <c r="V53" s="5">
        <v>10322950.1</v>
      </c>
      <c r="W53" s="5">
        <v>1214464.72</v>
      </c>
    </row>
    <row r="54" spans="1:23" ht="15">
      <c r="A54" s="1" t="s">
        <v>113</v>
      </c>
      <c r="B54" s="4" t="s">
        <v>158</v>
      </c>
      <c r="C54" s="4" t="s">
        <v>328</v>
      </c>
      <c r="D54" s="4" t="s">
        <v>329</v>
      </c>
      <c r="E54" s="4" t="s">
        <v>330</v>
      </c>
      <c r="F54" s="4" t="s">
        <v>327</v>
      </c>
      <c r="G54" s="1">
        <v>47813059</v>
      </c>
      <c r="H54" s="4" t="s">
        <v>84</v>
      </c>
      <c r="I54" s="3">
        <v>74601</v>
      </c>
      <c r="J54" s="1" t="s">
        <v>58</v>
      </c>
      <c r="K54" s="1" t="s">
        <v>151</v>
      </c>
      <c r="L54" s="1"/>
      <c r="M54" s="4" t="s">
        <v>32</v>
      </c>
      <c r="N54" s="4" t="s">
        <v>25</v>
      </c>
      <c r="O54" s="4" t="s">
        <v>41</v>
      </c>
      <c r="P54" s="4" t="s">
        <v>42</v>
      </c>
      <c r="Q54" s="1" t="s">
        <v>162</v>
      </c>
      <c r="R54" s="4" t="s">
        <v>163</v>
      </c>
      <c r="S54" s="1" t="s">
        <v>28</v>
      </c>
      <c r="T54" s="2">
        <v>0.8499999998543811</v>
      </c>
      <c r="U54" s="5">
        <v>54937931.08</v>
      </c>
      <c r="V54" s="5">
        <v>46697241.41</v>
      </c>
      <c r="W54" s="5">
        <v>5493793.11</v>
      </c>
    </row>
    <row r="55" spans="1:23" ht="15">
      <c r="A55" s="1" t="s">
        <v>113</v>
      </c>
      <c r="B55" s="4" t="s">
        <v>158</v>
      </c>
      <c r="C55" s="4" t="s">
        <v>331</v>
      </c>
      <c r="D55" s="4" t="s">
        <v>332</v>
      </c>
      <c r="E55" s="4" t="s">
        <v>333</v>
      </c>
      <c r="F55" s="4" t="s">
        <v>327</v>
      </c>
      <c r="G55" s="1">
        <v>47813059</v>
      </c>
      <c r="H55" s="4" t="s">
        <v>84</v>
      </c>
      <c r="I55" s="3">
        <v>74601</v>
      </c>
      <c r="J55" s="1" t="s">
        <v>58</v>
      </c>
      <c r="K55" s="1" t="s">
        <v>151</v>
      </c>
      <c r="L55" s="1"/>
      <c r="M55" s="4" t="s">
        <v>32</v>
      </c>
      <c r="N55" s="4" t="s">
        <v>25</v>
      </c>
      <c r="O55" s="4" t="s">
        <v>41</v>
      </c>
      <c r="P55" s="4" t="s">
        <v>42</v>
      </c>
      <c r="Q55" s="1" t="s">
        <v>162</v>
      </c>
      <c r="R55" s="4" t="s">
        <v>163</v>
      </c>
      <c r="S55" s="1" t="s">
        <v>28</v>
      </c>
      <c r="T55" s="2">
        <v>0.8499999999581537</v>
      </c>
      <c r="U55" s="5">
        <v>59742332.65</v>
      </c>
      <c r="V55" s="5">
        <v>50780982.75</v>
      </c>
      <c r="W55" s="5">
        <v>5974233.26</v>
      </c>
    </row>
    <row r="56" spans="1:23" ht="15">
      <c r="A56" s="1" t="s">
        <v>113</v>
      </c>
      <c r="B56" s="4" t="s">
        <v>158</v>
      </c>
      <c r="C56" s="4" t="s">
        <v>334</v>
      </c>
      <c r="D56" s="4" t="s">
        <v>335</v>
      </c>
      <c r="E56" s="4" t="s">
        <v>336</v>
      </c>
      <c r="F56" s="4" t="s">
        <v>327</v>
      </c>
      <c r="G56" s="1">
        <v>47813059</v>
      </c>
      <c r="H56" s="4" t="s">
        <v>84</v>
      </c>
      <c r="I56" s="3">
        <v>74601</v>
      </c>
      <c r="J56" s="1" t="s">
        <v>58</v>
      </c>
      <c r="K56" s="1" t="s">
        <v>151</v>
      </c>
      <c r="L56" s="1"/>
      <c r="M56" s="4" t="s">
        <v>32</v>
      </c>
      <c r="N56" s="4" t="s">
        <v>25</v>
      </c>
      <c r="O56" s="4" t="s">
        <v>41</v>
      </c>
      <c r="P56" s="4" t="s">
        <v>42</v>
      </c>
      <c r="Q56" s="1" t="s">
        <v>162</v>
      </c>
      <c r="R56" s="4" t="s">
        <v>163</v>
      </c>
      <c r="S56" s="1" t="s">
        <v>28</v>
      </c>
      <c r="T56" s="2">
        <v>0.849999999978715</v>
      </c>
      <c r="U56" s="5">
        <v>164434739.91</v>
      </c>
      <c r="V56" s="5">
        <v>139769528.92</v>
      </c>
      <c r="W56" s="5">
        <v>16443473.99</v>
      </c>
    </row>
    <row r="57" spans="1:23" ht="15">
      <c r="A57" s="1" t="s">
        <v>113</v>
      </c>
      <c r="B57" s="4" t="s">
        <v>158</v>
      </c>
      <c r="C57" s="4" t="s">
        <v>337</v>
      </c>
      <c r="D57" s="4" t="s">
        <v>338</v>
      </c>
      <c r="E57" s="4" t="s">
        <v>339</v>
      </c>
      <c r="F57" s="4" t="s">
        <v>327</v>
      </c>
      <c r="G57" s="1">
        <v>47813059</v>
      </c>
      <c r="H57" s="4" t="s">
        <v>84</v>
      </c>
      <c r="I57" s="3">
        <v>74601</v>
      </c>
      <c r="J57" s="1" t="s">
        <v>58</v>
      </c>
      <c r="K57" s="1" t="s">
        <v>151</v>
      </c>
      <c r="L57" s="1"/>
      <c r="M57" s="4" t="s">
        <v>32</v>
      </c>
      <c r="N57" s="4" t="s">
        <v>25</v>
      </c>
      <c r="O57" s="4" t="s">
        <v>41</v>
      </c>
      <c r="P57" s="4" t="s">
        <v>42</v>
      </c>
      <c r="Q57" s="1" t="s">
        <v>162</v>
      </c>
      <c r="R57" s="4" t="s">
        <v>163</v>
      </c>
      <c r="S57" s="1" t="s">
        <v>28</v>
      </c>
      <c r="T57" s="2">
        <v>0.8499999997000913</v>
      </c>
      <c r="U57" s="5">
        <v>6668696.72</v>
      </c>
      <c r="V57" s="5">
        <v>5668392.21</v>
      </c>
      <c r="W57" s="5">
        <v>666869.67</v>
      </c>
    </row>
    <row r="58" spans="1:23" ht="15">
      <c r="A58" s="1" t="s">
        <v>113</v>
      </c>
      <c r="B58" s="4" t="s">
        <v>158</v>
      </c>
      <c r="C58" s="4" t="s">
        <v>340</v>
      </c>
      <c r="D58" s="4" t="s">
        <v>341</v>
      </c>
      <c r="E58" s="4" t="s">
        <v>342</v>
      </c>
      <c r="F58" s="4" t="s">
        <v>90</v>
      </c>
      <c r="G58" s="1">
        <v>61989100</v>
      </c>
      <c r="H58" s="4" t="s">
        <v>84</v>
      </c>
      <c r="I58" s="3">
        <v>70800</v>
      </c>
      <c r="J58" s="1" t="s">
        <v>65</v>
      </c>
      <c r="K58" s="1" t="s">
        <v>106</v>
      </c>
      <c r="L58" s="1"/>
      <c r="M58" s="4" t="s">
        <v>32</v>
      </c>
      <c r="N58" s="4" t="s">
        <v>25</v>
      </c>
      <c r="O58" s="4" t="s">
        <v>41</v>
      </c>
      <c r="P58" s="4" t="s">
        <v>42</v>
      </c>
      <c r="Q58" s="1" t="s">
        <v>162</v>
      </c>
      <c r="R58" s="4" t="s">
        <v>163</v>
      </c>
      <c r="S58" s="1" t="s">
        <v>28</v>
      </c>
      <c r="T58" s="2">
        <v>0.8499999999193371</v>
      </c>
      <c r="U58" s="5">
        <v>117774100.67</v>
      </c>
      <c r="V58" s="5">
        <v>100107985.56</v>
      </c>
      <c r="W58" s="5">
        <v>11777410.07</v>
      </c>
    </row>
    <row r="59" spans="1:23" ht="15">
      <c r="A59" s="1" t="s">
        <v>113</v>
      </c>
      <c r="B59" s="4" t="s">
        <v>158</v>
      </c>
      <c r="C59" s="4" t="s">
        <v>343</v>
      </c>
      <c r="D59" s="4" t="s">
        <v>344</v>
      </c>
      <c r="E59" s="4" t="s">
        <v>345</v>
      </c>
      <c r="F59" s="4" t="s">
        <v>90</v>
      </c>
      <c r="G59" s="1">
        <v>61989100</v>
      </c>
      <c r="H59" s="4" t="s">
        <v>84</v>
      </c>
      <c r="I59" s="3">
        <v>70800</v>
      </c>
      <c r="J59" s="1" t="s">
        <v>68</v>
      </c>
      <c r="K59" s="1" t="s">
        <v>130</v>
      </c>
      <c r="L59" s="1"/>
      <c r="M59" s="4" t="s">
        <v>32</v>
      </c>
      <c r="N59" s="4" t="s">
        <v>25</v>
      </c>
      <c r="O59" s="4" t="s">
        <v>41</v>
      </c>
      <c r="P59" s="4" t="s">
        <v>42</v>
      </c>
      <c r="Q59" s="1" t="s">
        <v>162</v>
      </c>
      <c r="R59" s="4" t="s">
        <v>163</v>
      </c>
      <c r="S59" s="1" t="s">
        <v>28</v>
      </c>
      <c r="T59" s="2">
        <v>0.85</v>
      </c>
      <c r="U59" s="5">
        <v>15786717</v>
      </c>
      <c r="V59" s="5">
        <v>13418709.45</v>
      </c>
      <c r="W59" s="5">
        <v>1578671.7</v>
      </c>
    </row>
    <row r="60" spans="1:23" ht="15">
      <c r="A60" s="1" t="s">
        <v>113</v>
      </c>
      <c r="B60" s="4" t="s">
        <v>158</v>
      </c>
      <c r="C60" s="4" t="s">
        <v>346</v>
      </c>
      <c r="D60" s="4" t="s">
        <v>347</v>
      </c>
      <c r="E60" s="4" t="s">
        <v>348</v>
      </c>
      <c r="F60" s="4" t="s">
        <v>349</v>
      </c>
      <c r="G60" s="1">
        <v>25552465</v>
      </c>
      <c r="H60" s="4" t="s">
        <v>29</v>
      </c>
      <c r="I60" s="3">
        <v>60200</v>
      </c>
      <c r="J60" s="1" t="s">
        <v>65</v>
      </c>
      <c r="K60" s="1" t="s">
        <v>66</v>
      </c>
      <c r="L60" s="1" t="s">
        <v>112</v>
      </c>
      <c r="M60" s="4" t="s">
        <v>24</v>
      </c>
      <c r="N60" s="4" t="s">
        <v>25</v>
      </c>
      <c r="O60" s="4" t="s">
        <v>43</v>
      </c>
      <c r="P60" s="4" t="s">
        <v>44</v>
      </c>
      <c r="Q60" s="1" t="s">
        <v>162</v>
      </c>
      <c r="R60" s="4" t="s">
        <v>163</v>
      </c>
      <c r="S60" s="1" t="s">
        <v>28</v>
      </c>
      <c r="T60" s="2">
        <v>0.85</v>
      </c>
      <c r="U60" s="5">
        <v>1850304</v>
      </c>
      <c r="V60" s="5">
        <v>1572758.4</v>
      </c>
      <c r="W60" s="5">
        <v>0</v>
      </c>
    </row>
    <row r="61" spans="1:23" ht="15">
      <c r="A61" s="1" t="s">
        <v>113</v>
      </c>
      <c r="B61" s="4" t="s">
        <v>158</v>
      </c>
      <c r="C61" s="4" t="s">
        <v>350</v>
      </c>
      <c r="D61" s="4" t="s">
        <v>351</v>
      </c>
      <c r="E61" s="4" t="s">
        <v>352</v>
      </c>
      <c r="F61" s="4" t="s">
        <v>117</v>
      </c>
      <c r="G61" s="1">
        <v>216208</v>
      </c>
      <c r="H61" s="4" t="s">
        <v>84</v>
      </c>
      <c r="I61" s="3">
        <v>11000</v>
      </c>
      <c r="J61" s="1" t="s">
        <v>56</v>
      </c>
      <c r="K61" s="1" t="s">
        <v>152</v>
      </c>
      <c r="L61" s="1"/>
      <c r="M61" s="4" t="s">
        <v>32</v>
      </c>
      <c r="N61" s="4" t="s">
        <v>25</v>
      </c>
      <c r="O61" s="4" t="s">
        <v>119</v>
      </c>
      <c r="P61" s="4" t="s">
        <v>120</v>
      </c>
      <c r="Q61" s="1" t="s">
        <v>162</v>
      </c>
      <c r="R61" s="4" t="s">
        <v>163</v>
      </c>
      <c r="S61" s="1" t="s">
        <v>28</v>
      </c>
      <c r="T61" s="2">
        <v>0.7309999996758323</v>
      </c>
      <c r="U61" s="5">
        <v>22673446.85</v>
      </c>
      <c r="V61" s="5">
        <v>16574289.64</v>
      </c>
      <c r="W61" s="5">
        <v>4965484.86</v>
      </c>
    </row>
    <row r="62" spans="1:23" ht="15">
      <c r="A62" s="1" t="s">
        <v>113</v>
      </c>
      <c r="B62" s="4" t="s">
        <v>158</v>
      </c>
      <c r="C62" s="4" t="s">
        <v>353</v>
      </c>
      <c r="D62" s="4" t="s">
        <v>354</v>
      </c>
      <c r="E62" s="4" t="s">
        <v>355</v>
      </c>
      <c r="F62" s="4" t="s">
        <v>117</v>
      </c>
      <c r="G62" s="1">
        <v>216208</v>
      </c>
      <c r="H62" s="4" t="s">
        <v>84</v>
      </c>
      <c r="I62" s="3">
        <v>11000</v>
      </c>
      <c r="J62" s="1" t="s">
        <v>56</v>
      </c>
      <c r="K62" s="1" t="s">
        <v>97</v>
      </c>
      <c r="L62" s="1"/>
      <c r="M62" s="4" t="s">
        <v>32</v>
      </c>
      <c r="N62" s="4" t="s">
        <v>25</v>
      </c>
      <c r="O62" s="4" t="s">
        <v>119</v>
      </c>
      <c r="P62" s="4" t="s">
        <v>120</v>
      </c>
      <c r="Q62" s="1" t="s">
        <v>162</v>
      </c>
      <c r="R62" s="4" t="s">
        <v>163</v>
      </c>
      <c r="S62" s="1" t="s">
        <v>28</v>
      </c>
      <c r="T62" s="2">
        <v>0.7309999997879643</v>
      </c>
      <c r="U62" s="5">
        <v>47539153.68</v>
      </c>
      <c r="V62" s="5">
        <v>34751121.33</v>
      </c>
      <c r="W62" s="5">
        <v>10411074.65</v>
      </c>
    </row>
    <row r="63" spans="1:23" ht="15">
      <c r="A63" s="1" t="s">
        <v>113</v>
      </c>
      <c r="B63" s="4" t="s">
        <v>158</v>
      </c>
      <c r="C63" s="4" t="s">
        <v>356</v>
      </c>
      <c r="D63" s="4" t="s">
        <v>357</v>
      </c>
      <c r="E63" s="4" t="s">
        <v>358</v>
      </c>
      <c r="F63" s="4" t="s">
        <v>117</v>
      </c>
      <c r="G63" s="1">
        <v>216208</v>
      </c>
      <c r="H63" s="4" t="s">
        <v>84</v>
      </c>
      <c r="I63" s="3">
        <v>11000</v>
      </c>
      <c r="J63" s="1" t="s">
        <v>55</v>
      </c>
      <c r="K63" s="1" t="s">
        <v>151</v>
      </c>
      <c r="L63" s="1"/>
      <c r="M63" s="4" t="s">
        <v>32</v>
      </c>
      <c r="N63" s="4" t="s">
        <v>25</v>
      </c>
      <c r="O63" s="4" t="s">
        <v>26</v>
      </c>
      <c r="P63" s="4" t="s">
        <v>27</v>
      </c>
      <c r="Q63" s="1" t="s">
        <v>162</v>
      </c>
      <c r="R63" s="4" t="s">
        <v>163</v>
      </c>
      <c r="S63" s="1" t="s">
        <v>28</v>
      </c>
      <c r="T63" s="2">
        <v>0.8499999999931065</v>
      </c>
      <c r="U63" s="5">
        <v>1087971631.75</v>
      </c>
      <c r="V63" s="5">
        <v>924775886.98</v>
      </c>
      <c r="W63" s="5">
        <v>108797163.18</v>
      </c>
    </row>
    <row r="64" spans="1:23" ht="15">
      <c r="A64" s="1" t="s">
        <v>113</v>
      </c>
      <c r="B64" s="4" t="s">
        <v>158</v>
      </c>
      <c r="C64" s="4" t="s">
        <v>359</v>
      </c>
      <c r="D64" s="4" t="s">
        <v>360</v>
      </c>
      <c r="E64" s="4" t="s">
        <v>361</v>
      </c>
      <c r="F64" s="4" t="s">
        <v>122</v>
      </c>
      <c r="G64" s="1">
        <v>60460709</v>
      </c>
      <c r="H64" s="4" t="s">
        <v>84</v>
      </c>
      <c r="I64" s="3">
        <v>16500</v>
      </c>
      <c r="J64" s="1" t="s">
        <v>56</v>
      </c>
      <c r="K64" s="1" t="s">
        <v>96</v>
      </c>
      <c r="L64" s="1"/>
      <c r="M64" s="4" t="s">
        <v>35</v>
      </c>
      <c r="N64" s="4" t="s">
        <v>25</v>
      </c>
      <c r="O64" s="4" t="s">
        <v>119</v>
      </c>
      <c r="P64" s="4" t="s">
        <v>120</v>
      </c>
      <c r="Q64" s="1" t="s">
        <v>162</v>
      </c>
      <c r="R64" s="4" t="s">
        <v>163</v>
      </c>
      <c r="S64" s="1" t="s">
        <v>28</v>
      </c>
      <c r="T64" s="2">
        <v>0.7309999999829979</v>
      </c>
      <c r="U64" s="5">
        <v>324666443.92</v>
      </c>
      <c r="V64" s="5">
        <v>237331170.5</v>
      </c>
      <c r="W64" s="5">
        <v>71101951.22</v>
      </c>
    </row>
    <row r="65" spans="1:23" ht="15">
      <c r="A65" s="1" t="s">
        <v>113</v>
      </c>
      <c r="B65" s="4" t="s">
        <v>158</v>
      </c>
      <c r="C65" s="4" t="s">
        <v>362</v>
      </c>
      <c r="D65" s="4" t="s">
        <v>363</v>
      </c>
      <c r="E65" s="4" t="s">
        <v>364</v>
      </c>
      <c r="F65" s="4" t="s">
        <v>117</v>
      </c>
      <c r="G65" s="1">
        <v>216208</v>
      </c>
      <c r="H65" s="4" t="s">
        <v>84</v>
      </c>
      <c r="I65" s="3">
        <v>11000</v>
      </c>
      <c r="J65" s="1" t="s">
        <v>56</v>
      </c>
      <c r="K65" s="1" t="s">
        <v>156</v>
      </c>
      <c r="L65" s="1"/>
      <c r="M65" s="4" t="s">
        <v>32</v>
      </c>
      <c r="N65" s="4" t="s">
        <v>25</v>
      </c>
      <c r="O65" s="4" t="s">
        <v>47</v>
      </c>
      <c r="P65" s="4" t="s">
        <v>48</v>
      </c>
      <c r="Q65" s="1" t="s">
        <v>162</v>
      </c>
      <c r="R65" s="4" t="s">
        <v>163</v>
      </c>
      <c r="S65" s="1" t="s">
        <v>28</v>
      </c>
      <c r="T65" s="2">
        <v>0.8499999996992574</v>
      </c>
      <c r="U65" s="5">
        <v>14962961.37</v>
      </c>
      <c r="V65" s="5">
        <v>12718517.16</v>
      </c>
      <c r="W65" s="5">
        <v>1496296.14</v>
      </c>
    </row>
    <row r="66" spans="1:23" ht="15">
      <c r="A66" s="1" t="s">
        <v>113</v>
      </c>
      <c r="B66" s="4" t="s">
        <v>158</v>
      </c>
      <c r="C66" s="4" t="s">
        <v>365</v>
      </c>
      <c r="D66" s="4" t="s">
        <v>366</v>
      </c>
      <c r="E66" s="4" t="s">
        <v>367</v>
      </c>
      <c r="F66" s="4" t="s">
        <v>117</v>
      </c>
      <c r="G66" s="1">
        <v>216208</v>
      </c>
      <c r="H66" s="4" t="s">
        <v>84</v>
      </c>
      <c r="I66" s="3">
        <v>11000</v>
      </c>
      <c r="J66" s="1" t="s">
        <v>56</v>
      </c>
      <c r="K66" s="1" t="s">
        <v>100</v>
      </c>
      <c r="L66" s="1"/>
      <c r="M66" s="4" t="s">
        <v>32</v>
      </c>
      <c r="N66" s="4" t="s">
        <v>25</v>
      </c>
      <c r="O66" s="4" t="s">
        <v>47</v>
      </c>
      <c r="P66" s="4" t="s">
        <v>48</v>
      </c>
      <c r="Q66" s="1" t="s">
        <v>162</v>
      </c>
      <c r="R66" s="4" t="s">
        <v>163</v>
      </c>
      <c r="S66" s="1" t="s">
        <v>28</v>
      </c>
      <c r="T66" s="2">
        <v>0.849999999821301</v>
      </c>
      <c r="U66" s="5">
        <v>47566024.81</v>
      </c>
      <c r="V66" s="5">
        <v>40431121.08</v>
      </c>
      <c r="W66" s="5">
        <v>4756602.48</v>
      </c>
    </row>
    <row r="67" spans="1:23" ht="15">
      <c r="A67" s="1" t="s">
        <v>113</v>
      </c>
      <c r="B67" s="4" t="s">
        <v>158</v>
      </c>
      <c r="C67" s="4" t="s">
        <v>368</v>
      </c>
      <c r="D67" s="4" t="s">
        <v>369</v>
      </c>
      <c r="E67" s="4" t="s">
        <v>370</v>
      </c>
      <c r="F67" s="4" t="s">
        <v>122</v>
      </c>
      <c r="G67" s="1">
        <v>60460709</v>
      </c>
      <c r="H67" s="4" t="s">
        <v>84</v>
      </c>
      <c r="I67" s="3">
        <v>16500</v>
      </c>
      <c r="J67" s="1" t="s">
        <v>56</v>
      </c>
      <c r="K67" s="1" t="s">
        <v>71</v>
      </c>
      <c r="L67" s="1"/>
      <c r="M67" s="4" t="s">
        <v>32</v>
      </c>
      <c r="N67" s="4" t="s">
        <v>25</v>
      </c>
      <c r="O67" s="4" t="s">
        <v>119</v>
      </c>
      <c r="P67" s="4" t="s">
        <v>120</v>
      </c>
      <c r="Q67" s="1" t="s">
        <v>162</v>
      </c>
      <c r="R67" s="4" t="s">
        <v>163</v>
      </c>
      <c r="S67" s="1" t="s">
        <v>28</v>
      </c>
      <c r="T67" s="2">
        <v>0.7309999998585825</v>
      </c>
      <c r="U67" s="5">
        <v>64631352.94</v>
      </c>
      <c r="V67" s="5">
        <v>47245518.99</v>
      </c>
      <c r="W67" s="5">
        <v>14154266.3</v>
      </c>
    </row>
    <row r="68" spans="1:23" ht="15">
      <c r="A68" s="1" t="s">
        <v>113</v>
      </c>
      <c r="B68" s="4" t="s">
        <v>158</v>
      </c>
      <c r="C68" s="4" t="s">
        <v>371</v>
      </c>
      <c r="D68" s="4" t="s">
        <v>372</v>
      </c>
      <c r="E68" s="4" t="s">
        <v>373</v>
      </c>
      <c r="F68" s="4" t="s">
        <v>126</v>
      </c>
      <c r="G68" s="1">
        <v>68407700</v>
      </c>
      <c r="H68" s="4" t="s">
        <v>84</v>
      </c>
      <c r="I68" s="3">
        <v>16000</v>
      </c>
      <c r="J68" s="1" t="s">
        <v>78</v>
      </c>
      <c r="K68" s="1" t="s">
        <v>114</v>
      </c>
      <c r="L68" s="1"/>
      <c r="M68" s="4" t="s">
        <v>32</v>
      </c>
      <c r="N68" s="4" t="s">
        <v>25</v>
      </c>
      <c r="O68" s="4" t="s">
        <v>119</v>
      </c>
      <c r="P68" s="4" t="s">
        <v>120</v>
      </c>
      <c r="Q68" s="1" t="s">
        <v>162</v>
      </c>
      <c r="R68" s="4" t="s">
        <v>163</v>
      </c>
      <c r="S68" s="1" t="s">
        <v>28</v>
      </c>
      <c r="T68" s="2">
        <v>0.730999999907234</v>
      </c>
      <c r="U68" s="5">
        <v>67265967.04</v>
      </c>
      <c r="V68" s="5">
        <v>49171421.9</v>
      </c>
      <c r="W68" s="5">
        <v>14731246.78</v>
      </c>
    </row>
    <row r="69" spans="1:23" ht="15">
      <c r="A69" s="1" t="s">
        <v>113</v>
      </c>
      <c r="B69" s="4" t="s">
        <v>158</v>
      </c>
      <c r="C69" s="4" t="s">
        <v>374</v>
      </c>
      <c r="D69" s="4" t="s">
        <v>375</v>
      </c>
      <c r="E69" s="4" t="s">
        <v>376</v>
      </c>
      <c r="F69" s="4" t="s">
        <v>126</v>
      </c>
      <c r="G69" s="1">
        <v>68407700</v>
      </c>
      <c r="H69" s="4" t="s">
        <v>84</v>
      </c>
      <c r="I69" s="3">
        <v>16000</v>
      </c>
      <c r="J69" s="1" t="s">
        <v>78</v>
      </c>
      <c r="K69" s="1" t="s">
        <v>97</v>
      </c>
      <c r="L69" s="1"/>
      <c r="M69" s="4" t="s">
        <v>32</v>
      </c>
      <c r="N69" s="4" t="s">
        <v>25</v>
      </c>
      <c r="O69" s="4" t="s">
        <v>119</v>
      </c>
      <c r="P69" s="4" t="s">
        <v>120</v>
      </c>
      <c r="Q69" s="1" t="s">
        <v>162</v>
      </c>
      <c r="R69" s="4" t="s">
        <v>163</v>
      </c>
      <c r="S69" s="1" t="s">
        <v>28</v>
      </c>
      <c r="T69" s="2">
        <v>0.7309999960860563</v>
      </c>
      <c r="U69" s="5">
        <v>3380222.33</v>
      </c>
      <c r="V69" s="5">
        <v>2470942.51</v>
      </c>
      <c r="W69" s="5">
        <v>740268.7</v>
      </c>
    </row>
    <row r="70" spans="1:23" ht="15">
      <c r="A70" s="1" t="s">
        <v>113</v>
      </c>
      <c r="B70" s="4" t="s">
        <v>158</v>
      </c>
      <c r="C70" s="4" t="s">
        <v>377</v>
      </c>
      <c r="D70" s="4" t="s">
        <v>378</v>
      </c>
      <c r="E70" s="4" t="s">
        <v>379</v>
      </c>
      <c r="F70" s="4" t="s">
        <v>117</v>
      </c>
      <c r="G70" s="1">
        <v>216208</v>
      </c>
      <c r="H70" s="4" t="s">
        <v>84</v>
      </c>
      <c r="I70" s="3">
        <v>11000</v>
      </c>
      <c r="J70" s="1" t="s">
        <v>56</v>
      </c>
      <c r="K70" s="1" t="s">
        <v>77</v>
      </c>
      <c r="L70" s="1"/>
      <c r="M70" s="4" t="s">
        <v>32</v>
      </c>
      <c r="N70" s="4" t="s">
        <v>25</v>
      </c>
      <c r="O70" s="4" t="s">
        <v>47</v>
      </c>
      <c r="P70" s="4" t="s">
        <v>48</v>
      </c>
      <c r="Q70" s="1" t="s">
        <v>162</v>
      </c>
      <c r="R70" s="4" t="s">
        <v>163</v>
      </c>
      <c r="S70" s="1" t="s">
        <v>28</v>
      </c>
      <c r="T70" s="2">
        <v>0.8499999999439233</v>
      </c>
      <c r="U70" s="5">
        <v>44581793.65</v>
      </c>
      <c r="V70" s="5">
        <v>37894524.6</v>
      </c>
      <c r="W70" s="5">
        <v>4458179.36</v>
      </c>
    </row>
    <row r="71" spans="1:23" ht="15">
      <c r="A71" s="1" t="s">
        <v>113</v>
      </c>
      <c r="B71" s="4" t="s">
        <v>158</v>
      </c>
      <c r="C71" s="4" t="s">
        <v>380</v>
      </c>
      <c r="D71" s="4" t="s">
        <v>381</v>
      </c>
      <c r="E71" s="4" t="s">
        <v>382</v>
      </c>
      <c r="F71" s="4" t="s">
        <v>117</v>
      </c>
      <c r="G71" s="1">
        <v>216208</v>
      </c>
      <c r="H71" s="4" t="s">
        <v>84</v>
      </c>
      <c r="I71" s="3">
        <v>11000</v>
      </c>
      <c r="J71" s="1" t="s">
        <v>56</v>
      </c>
      <c r="K71" s="1" t="s">
        <v>77</v>
      </c>
      <c r="L71" s="1"/>
      <c r="M71" s="4" t="s">
        <v>32</v>
      </c>
      <c r="N71" s="4" t="s">
        <v>25</v>
      </c>
      <c r="O71" s="4" t="s">
        <v>119</v>
      </c>
      <c r="P71" s="4" t="s">
        <v>120</v>
      </c>
      <c r="Q71" s="1" t="s">
        <v>162</v>
      </c>
      <c r="R71" s="4" t="s">
        <v>163</v>
      </c>
      <c r="S71" s="1" t="s">
        <v>28</v>
      </c>
      <c r="T71" s="2">
        <v>0.731</v>
      </c>
      <c r="U71" s="5">
        <v>4057440</v>
      </c>
      <c r="V71" s="5">
        <v>2965988.64</v>
      </c>
      <c r="W71" s="5">
        <v>888579.36</v>
      </c>
    </row>
    <row r="72" spans="1:23" ht="15">
      <c r="A72" s="1" t="s">
        <v>113</v>
      </c>
      <c r="B72" s="4" t="s">
        <v>158</v>
      </c>
      <c r="C72" s="4" t="s">
        <v>383</v>
      </c>
      <c r="D72" s="4" t="s">
        <v>384</v>
      </c>
      <c r="E72" s="4" t="s">
        <v>385</v>
      </c>
      <c r="F72" s="4" t="s">
        <v>122</v>
      </c>
      <c r="G72" s="1">
        <v>60460709</v>
      </c>
      <c r="H72" s="4" t="s">
        <v>84</v>
      </c>
      <c r="I72" s="3">
        <v>16500</v>
      </c>
      <c r="J72" s="1" t="s">
        <v>56</v>
      </c>
      <c r="K72" s="1" t="s">
        <v>95</v>
      </c>
      <c r="L72" s="1"/>
      <c r="M72" s="4" t="s">
        <v>35</v>
      </c>
      <c r="N72" s="4" t="s">
        <v>25</v>
      </c>
      <c r="O72" s="4" t="s">
        <v>119</v>
      </c>
      <c r="P72" s="4" t="s">
        <v>120</v>
      </c>
      <c r="Q72" s="1" t="s">
        <v>162</v>
      </c>
      <c r="R72" s="4" t="s">
        <v>163</v>
      </c>
      <c r="S72" s="1" t="s">
        <v>28</v>
      </c>
      <c r="T72" s="2">
        <v>0.7309999999891572</v>
      </c>
      <c r="U72" s="5">
        <v>398421448.72</v>
      </c>
      <c r="V72" s="5">
        <v>291246079.01</v>
      </c>
      <c r="W72" s="5">
        <v>87254297.27</v>
      </c>
    </row>
    <row r="73" spans="1:23" ht="15">
      <c r="A73" s="1" t="s">
        <v>113</v>
      </c>
      <c r="B73" s="4" t="s">
        <v>158</v>
      </c>
      <c r="C73" s="4" t="s">
        <v>386</v>
      </c>
      <c r="D73" s="4" t="s">
        <v>387</v>
      </c>
      <c r="E73" s="4" t="s">
        <v>388</v>
      </c>
      <c r="F73" s="4" t="s">
        <v>126</v>
      </c>
      <c r="G73" s="1">
        <v>68407700</v>
      </c>
      <c r="H73" s="4" t="s">
        <v>84</v>
      </c>
      <c r="I73" s="3">
        <v>16000</v>
      </c>
      <c r="J73" s="1" t="s">
        <v>40</v>
      </c>
      <c r="K73" s="1" t="s">
        <v>64</v>
      </c>
      <c r="L73" s="1"/>
      <c r="M73" s="4" t="s">
        <v>32</v>
      </c>
      <c r="N73" s="4" t="s">
        <v>25</v>
      </c>
      <c r="O73" s="4" t="s">
        <v>119</v>
      </c>
      <c r="P73" s="4" t="s">
        <v>120</v>
      </c>
      <c r="Q73" s="1" t="s">
        <v>162</v>
      </c>
      <c r="R73" s="4" t="s">
        <v>163</v>
      </c>
      <c r="S73" s="1" t="s">
        <v>28</v>
      </c>
      <c r="T73" s="2">
        <v>0.7309999995404473</v>
      </c>
      <c r="U73" s="5">
        <v>6266962.48</v>
      </c>
      <c r="V73" s="5">
        <v>4581149.57</v>
      </c>
      <c r="W73" s="5">
        <v>1372464.77</v>
      </c>
    </row>
    <row r="74" spans="1:23" ht="15">
      <c r="A74" s="1" t="s">
        <v>113</v>
      </c>
      <c r="B74" s="4" t="s">
        <v>158</v>
      </c>
      <c r="C74" s="4" t="s">
        <v>389</v>
      </c>
      <c r="D74" s="4" t="s">
        <v>390</v>
      </c>
      <c r="E74" s="4" t="s">
        <v>391</v>
      </c>
      <c r="F74" s="4" t="s">
        <v>200</v>
      </c>
      <c r="G74" s="1">
        <v>70883521</v>
      </c>
      <c r="H74" s="4" t="s">
        <v>84</v>
      </c>
      <c r="I74" s="3">
        <v>76001</v>
      </c>
      <c r="J74" s="1" t="s">
        <v>56</v>
      </c>
      <c r="K74" s="1" t="s">
        <v>106</v>
      </c>
      <c r="L74" s="1"/>
      <c r="M74" s="4" t="s">
        <v>32</v>
      </c>
      <c r="N74" s="4" t="s">
        <v>25</v>
      </c>
      <c r="O74" s="4" t="s">
        <v>45</v>
      </c>
      <c r="P74" s="4" t="s">
        <v>46</v>
      </c>
      <c r="Q74" s="1" t="s">
        <v>162</v>
      </c>
      <c r="R74" s="4" t="s">
        <v>163</v>
      </c>
      <c r="S74" s="1" t="s">
        <v>28</v>
      </c>
      <c r="T74" s="2">
        <v>0.85</v>
      </c>
      <c r="U74" s="5">
        <v>16304940</v>
      </c>
      <c r="V74" s="5">
        <v>13859199</v>
      </c>
      <c r="W74" s="5">
        <v>1630494</v>
      </c>
    </row>
    <row r="75" spans="1:23" ht="15">
      <c r="A75" s="1" t="s">
        <v>113</v>
      </c>
      <c r="B75" s="4" t="s">
        <v>158</v>
      </c>
      <c r="C75" s="4" t="s">
        <v>392</v>
      </c>
      <c r="D75" s="4" t="s">
        <v>393</v>
      </c>
      <c r="E75" s="4" t="s">
        <v>394</v>
      </c>
      <c r="F75" s="4" t="s">
        <v>124</v>
      </c>
      <c r="G75" s="1">
        <v>216305</v>
      </c>
      <c r="H75" s="4" t="s">
        <v>84</v>
      </c>
      <c r="I75" s="3">
        <v>60200</v>
      </c>
      <c r="J75" s="1" t="s">
        <v>68</v>
      </c>
      <c r="K75" s="1" t="s">
        <v>98</v>
      </c>
      <c r="L75" s="1"/>
      <c r="M75" s="4" t="s">
        <v>35</v>
      </c>
      <c r="N75" s="4" t="s">
        <v>25</v>
      </c>
      <c r="O75" s="4" t="s">
        <v>43</v>
      </c>
      <c r="P75" s="4" t="s">
        <v>44</v>
      </c>
      <c r="Q75" s="1" t="s">
        <v>162</v>
      </c>
      <c r="R75" s="4" t="s">
        <v>163</v>
      </c>
      <c r="S75" s="1" t="s">
        <v>28</v>
      </c>
      <c r="T75" s="2">
        <v>0.8499999995016245</v>
      </c>
      <c r="U75" s="5">
        <v>19061933.87</v>
      </c>
      <c r="V75" s="5">
        <v>16202643.78</v>
      </c>
      <c r="W75" s="5">
        <v>1906193.39</v>
      </c>
    </row>
    <row r="76" spans="1:23" ht="15">
      <c r="A76" s="1" t="s">
        <v>113</v>
      </c>
      <c r="B76" s="4" t="s">
        <v>158</v>
      </c>
      <c r="C76" s="4" t="s">
        <v>395</v>
      </c>
      <c r="D76" s="4" t="s">
        <v>396</v>
      </c>
      <c r="E76" s="4" t="s">
        <v>397</v>
      </c>
      <c r="F76" s="4" t="s">
        <v>124</v>
      </c>
      <c r="G76" s="1">
        <v>216305</v>
      </c>
      <c r="H76" s="4" t="s">
        <v>84</v>
      </c>
      <c r="I76" s="3">
        <v>60200</v>
      </c>
      <c r="J76" s="1" t="s">
        <v>65</v>
      </c>
      <c r="K76" s="1" t="s">
        <v>101</v>
      </c>
      <c r="L76" s="1"/>
      <c r="M76" s="4" t="s">
        <v>32</v>
      </c>
      <c r="N76" s="4" t="s">
        <v>25</v>
      </c>
      <c r="O76" s="4" t="s">
        <v>43</v>
      </c>
      <c r="P76" s="4" t="s">
        <v>44</v>
      </c>
      <c r="Q76" s="1" t="s">
        <v>162</v>
      </c>
      <c r="R76" s="4" t="s">
        <v>163</v>
      </c>
      <c r="S76" s="1" t="s">
        <v>28</v>
      </c>
      <c r="T76" s="2">
        <v>0.8499999999857193</v>
      </c>
      <c r="U76" s="5">
        <v>35012289.93</v>
      </c>
      <c r="V76" s="5">
        <v>29760446.44</v>
      </c>
      <c r="W76" s="5">
        <v>3501228.99</v>
      </c>
    </row>
    <row r="77" spans="1:23" ht="15">
      <c r="A77" s="1" t="s">
        <v>113</v>
      </c>
      <c r="B77" s="4" t="s">
        <v>158</v>
      </c>
      <c r="C77" s="4" t="s">
        <v>398</v>
      </c>
      <c r="D77" s="4" t="s">
        <v>399</v>
      </c>
      <c r="E77" s="4" t="s">
        <v>400</v>
      </c>
      <c r="F77" s="4" t="s">
        <v>124</v>
      </c>
      <c r="G77" s="1">
        <v>216305</v>
      </c>
      <c r="H77" s="4" t="s">
        <v>84</v>
      </c>
      <c r="I77" s="3">
        <v>60200</v>
      </c>
      <c r="J77" s="1" t="s">
        <v>78</v>
      </c>
      <c r="K77" s="1" t="s">
        <v>114</v>
      </c>
      <c r="L77" s="1"/>
      <c r="M77" s="4" t="s">
        <v>32</v>
      </c>
      <c r="N77" s="4" t="s">
        <v>25</v>
      </c>
      <c r="O77" s="4" t="s">
        <v>43</v>
      </c>
      <c r="P77" s="4" t="s">
        <v>44</v>
      </c>
      <c r="Q77" s="1" t="s">
        <v>162</v>
      </c>
      <c r="R77" s="4" t="s">
        <v>163</v>
      </c>
      <c r="S77" s="1" t="s">
        <v>28</v>
      </c>
      <c r="T77" s="2">
        <v>0.8499999994445884</v>
      </c>
      <c r="U77" s="5">
        <v>13503498.55</v>
      </c>
      <c r="V77" s="5">
        <v>11477973.76</v>
      </c>
      <c r="W77" s="5">
        <v>1350349.86</v>
      </c>
    </row>
    <row r="78" spans="1:23" ht="15">
      <c r="A78" s="1" t="s">
        <v>113</v>
      </c>
      <c r="B78" s="4" t="s">
        <v>158</v>
      </c>
      <c r="C78" s="4" t="s">
        <v>401</v>
      </c>
      <c r="D78" s="4" t="s">
        <v>402</v>
      </c>
      <c r="E78" s="4" t="s">
        <v>403</v>
      </c>
      <c r="F78" s="4" t="s">
        <v>126</v>
      </c>
      <c r="G78" s="1">
        <v>68407700</v>
      </c>
      <c r="H78" s="4" t="s">
        <v>84</v>
      </c>
      <c r="I78" s="3">
        <v>16000</v>
      </c>
      <c r="J78" s="1" t="s">
        <v>78</v>
      </c>
      <c r="K78" s="1" t="s">
        <v>77</v>
      </c>
      <c r="L78" s="1"/>
      <c r="M78" s="4" t="s">
        <v>32</v>
      </c>
      <c r="N78" s="4" t="s">
        <v>25</v>
      </c>
      <c r="O78" s="4" t="s">
        <v>119</v>
      </c>
      <c r="P78" s="4" t="s">
        <v>120</v>
      </c>
      <c r="Q78" s="1" t="s">
        <v>162</v>
      </c>
      <c r="R78" s="4" t="s">
        <v>163</v>
      </c>
      <c r="S78" s="1" t="s">
        <v>28</v>
      </c>
      <c r="T78" s="2">
        <v>0.7309999997947061</v>
      </c>
      <c r="U78" s="5">
        <v>9742132</v>
      </c>
      <c r="V78" s="5">
        <v>7121498.49</v>
      </c>
      <c r="W78" s="5">
        <v>2133526.9</v>
      </c>
    </row>
    <row r="79" spans="1:23" ht="15">
      <c r="A79" s="1" t="s">
        <v>113</v>
      </c>
      <c r="B79" s="4" t="s">
        <v>158</v>
      </c>
      <c r="C79" s="4" t="s">
        <v>404</v>
      </c>
      <c r="D79" s="4" t="s">
        <v>405</v>
      </c>
      <c r="E79" s="4" t="s">
        <v>406</v>
      </c>
      <c r="F79" s="4" t="s">
        <v>148</v>
      </c>
      <c r="G79" s="1">
        <v>46747885</v>
      </c>
      <c r="H79" s="4" t="s">
        <v>84</v>
      </c>
      <c r="I79" s="3">
        <v>46001</v>
      </c>
      <c r="J79" s="1" t="s">
        <v>65</v>
      </c>
      <c r="K79" s="1" t="s">
        <v>149</v>
      </c>
      <c r="L79" s="1"/>
      <c r="M79" s="4" t="s">
        <v>32</v>
      </c>
      <c r="N79" s="4" t="s">
        <v>25</v>
      </c>
      <c r="O79" s="4" t="s">
        <v>53</v>
      </c>
      <c r="P79" s="4" t="s">
        <v>54</v>
      </c>
      <c r="Q79" s="1" t="s">
        <v>162</v>
      </c>
      <c r="R79" s="4" t="s">
        <v>163</v>
      </c>
      <c r="S79" s="1" t="s">
        <v>28</v>
      </c>
      <c r="T79" s="2">
        <v>0.85</v>
      </c>
      <c r="U79" s="5">
        <v>280399362.6</v>
      </c>
      <c r="V79" s="5">
        <v>238339458.21</v>
      </c>
      <c r="W79" s="5">
        <v>28039936.26</v>
      </c>
    </row>
    <row r="80" spans="1:23" ht="15">
      <c r="A80" s="1" t="s">
        <v>113</v>
      </c>
      <c r="B80" s="4" t="s">
        <v>158</v>
      </c>
      <c r="C80" s="4" t="s">
        <v>407</v>
      </c>
      <c r="D80" s="4" t="s">
        <v>408</v>
      </c>
      <c r="E80" s="4" t="s">
        <v>409</v>
      </c>
      <c r="F80" s="4" t="s">
        <v>410</v>
      </c>
      <c r="G80" s="1">
        <v>62690094</v>
      </c>
      <c r="H80" s="4" t="s">
        <v>84</v>
      </c>
      <c r="I80" s="3">
        <v>50003</v>
      </c>
      <c r="J80" s="1" t="s">
        <v>79</v>
      </c>
      <c r="K80" s="1" t="s">
        <v>151</v>
      </c>
      <c r="L80" s="1"/>
      <c r="M80" s="4" t="s">
        <v>32</v>
      </c>
      <c r="N80" s="4" t="s">
        <v>25</v>
      </c>
      <c r="O80" s="4" t="s">
        <v>47</v>
      </c>
      <c r="P80" s="4" t="s">
        <v>48</v>
      </c>
      <c r="Q80" s="1" t="s">
        <v>162</v>
      </c>
      <c r="R80" s="4" t="s">
        <v>163</v>
      </c>
      <c r="S80" s="1" t="s">
        <v>28</v>
      </c>
      <c r="T80" s="2">
        <v>0.8499999999750408</v>
      </c>
      <c r="U80" s="5">
        <v>160262073.24</v>
      </c>
      <c r="V80" s="5">
        <v>136222762.25</v>
      </c>
      <c r="W80" s="5">
        <v>16026207.32</v>
      </c>
    </row>
    <row r="81" spans="1:23" ht="15">
      <c r="A81" s="1" t="s">
        <v>113</v>
      </c>
      <c r="B81" s="4" t="s">
        <v>158</v>
      </c>
      <c r="C81" s="4" t="s">
        <v>411</v>
      </c>
      <c r="D81" s="4" t="s">
        <v>412</v>
      </c>
      <c r="E81" s="4" t="s">
        <v>413</v>
      </c>
      <c r="F81" s="4" t="s">
        <v>150</v>
      </c>
      <c r="G81" s="1">
        <v>44555601</v>
      </c>
      <c r="H81" s="4" t="s">
        <v>84</v>
      </c>
      <c r="I81" s="3">
        <v>40001</v>
      </c>
      <c r="J81" s="1" t="s">
        <v>79</v>
      </c>
      <c r="K81" s="1" t="s">
        <v>151</v>
      </c>
      <c r="L81" s="1"/>
      <c r="M81" s="4" t="s">
        <v>32</v>
      </c>
      <c r="N81" s="4" t="s">
        <v>25</v>
      </c>
      <c r="O81" s="4" t="s">
        <v>51</v>
      </c>
      <c r="P81" s="4" t="s">
        <v>52</v>
      </c>
      <c r="Q81" s="1" t="s">
        <v>162</v>
      </c>
      <c r="R81" s="4" t="s">
        <v>163</v>
      </c>
      <c r="S81" s="1" t="s">
        <v>28</v>
      </c>
      <c r="T81" s="2">
        <v>0.8499999999842511</v>
      </c>
      <c r="U81" s="5">
        <v>412728411.89</v>
      </c>
      <c r="V81" s="5">
        <v>350819150.1</v>
      </c>
      <c r="W81" s="5">
        <v>41272841.19</v>
      </c>
    </row>
    <row r="82" spans="1:23" ht="15">
      <c r="A82" s="1" t="s">
        <v>113</v>
      </c>
      <c r="B82" s="4" t="s">
        <v>158</v>
      </c>
      <c r="C82" s="4" t="s">
        <v>417</v>
      </c>
      <c r="D82" s="4" t="s">
        <v>418</v>
      </c>
      <c r="E82" s="4" t="s">
        <v>419</v>
      </c>
      <c r="F82" s="4" t="s">
        <v>124</v>
      </c>
      <c r="G82" s="1">
        <v>216305</v>
      </c>
      <c r="H82" s="4" t="s">
        <v>84</v>
      </c>
      <c r="I82" s="3">
        <v>60200</v>
      </c>
      <c r="J82" s="1" t="s">
        <v>40</v>
      </c>
      <c r="K82" s="1" t="s">
        <v>111</v>
      </c>
      <c r="L82" s="1"/>
      <c r="M82" s="4" t="s">
        <v>32</v>
      </c>
      <c r="N82" s="4" t="s">
        <v>25</v>
      </c>
      <c r="O82" s="4" t="s">
        <v>43</v>
      </c>
      <c r="P82" s="4" t="s">
        <v>44</v>
      </c>
      <c r="Q82" s="1" t="s">
        <v>162</v>
      </c>
      <c r="R82" s="4" t="s">
        <v>163</v>
      </c>
      <c r="S82" s="1" t="s">
        <v>28</v>
      </c>
      <c r="T82" s="2">
        <v>0.8499999997139713</v>
      </c>
      <c r="U82" s="5">
        <v>33213458.27</v>
      </c>
      <c r="V82" s="5">
        <v>28231439.52</v>
      </c>
      <c r="W82" s="5">
        <v>3321345.83</v>
      </c>
    </row>
    <row r="83" spans="1:23" ht="15">
      <c r="A83" s="1" t="s">
        <v>113</v>
      </c>
      <c r="B83" s="4" t="s">
        <v>158</v>
      </c>
      <c r="C83" s="4" t="s">
        <v>420</v>
      </c>
      <c r="D83" s="4" t="s">
        <v>421</v>
      </c>
      <c r="E83" s="4" t="s">
        <v>422</v>
      </c>
      <c r="F83" s="4" t="s">
        <v>83</v>
      </c>
      <c r="G83" s="1">
        <v>61989592</v>
      </c>
      <c r="H83" s="4" t="s">
        <v>84</v>
      </c>
      <c r="I83" s="3">
        <v>77900</v>
      </c>
      <c r="J83" s="1" t="s">
        <v>58</v>
      </c>
      <c r="K83" s="1" t="s">
        <v>89</v>
      </c>
      <c r="L83" s="1"/>
      <c r="M83" s="4" t="s">
        <v>32</v>
      </c>
      <c r="N83" s="4" t="s">
        <v>25</v>
      </c>
      <c r="O83" s="4" t="s">
        <v>33</v>
      </c>
      <c r="P83" s="4" t="s">
        <v>34</v>
      </c>
      <c r="Q83" s="1" t="s">
        <v>162</v>
      </c>
      <c r="R83" s="4" t="s">
        <v>163</v>
      </c>
      <c r="S83" s="1" t="s">
        <v>28</v>
      </c>
      <c r="T83" s="2">
        <v>0.85</v>
      </c>
      <c r="U83" s="5">
        <v>231287500</v>
      </c>
      <c r="V83" s="5">
        <v>196594375</v>
      </c>
      <c r="W83" s="5">
        <v>34693125</v>
      </c>
    </row>
    <row r="84" spans="1:23" ht="15">
      <c r="A84" s="1" t="s">
        <v>113</v>
      </c>
      <c r="B84" s="4" t="s">
        <v>158</v>
      </c>
      <c r="C84" s="4" t="s">
        <v>424</v>
      </c>
      <c r="D84" s="4" t="s">
        <v>425</v>
      </c>
      <c r="E84" s="4" t="s">
        <v>426</v>
      </c>
      <c r="F84" s="4" t="s">
        <v>122</v>
      </c>
      <c r="G84" s="1">
        <v>60460709</v>
      </c>
      <c r="H84" s="4" t="s">
        <v>84</v>
      </c>
      <c r="I84" s="3">
        <v>16500</v>
      </c>
      <c r="J84" s="1" t="s">
        <v>93</v>
      </c>
      <c r="K84" s="1" t="s">
        <v>89</v>
      </c>
      <c r="L84" s="1"/>
      <c r="M84" s="4" t="s">
        <v>35</v>
      </c>
      <c r="N84" s="4" t="s">
        <v>25</v>
      </c>
      <c r="O84" s="4" t="s">
        <v>119</v>
      </c>
      <c r="P84" s="4" t="s">
        <v>120</v>
      </c>
      <c r="Q84" s="1" t="s">
        <v>162</v>
      </c>
      <c r="R84" s="4" t="s">
        <v>163</v>
      </c>
      <c r="S84" s="1" t="s">
        <v>28</v>
      </c>
      <c r="T84" s="2">
        <v>0.7309999999442933</v>
      </c>
      <c r="U84" s="5">
        <v>219183977.91</v>
      </c>
      <c r="V84" s="5">
        <v>160223487.84</v>
      </c>
      <c r="W84" s="5">
        <v>58960490.07</v>
      </c>
    </row>
    <row r="85" spans="1:23" ht="15">
      <c r="A85" s="1" t="s">
        <v>113</v>
      </c>
      <c r="B85" s="4" t="s">
        <v>158</v>
      </c>
      <c r="C85" s="4" t="s">
        <v>427</v>
      </c>
      <c r="D85" s="4" t="s">
        <v>428</v>
      </c>
      <c r="E85" s="4" t="s">
        <v>429</v>
      </c>
      <c r="F85" s="4" t="s">
        <v>121</v>
      </c>
      <c r="G85" s="1">
        <v>216275</v>
      </c>
      <c r="H85" s="4" t="s">
        <v>84</v>
      </c>
      <c r="I85" s="3">
        <v>53009</v>
      </c>
      <c r="J85" s="1" t="s">
        <v>55</v>
      </c>
      <c r="K85" s="1" t="s">
        <v>76</v>
      </c>
      <c r="L85" s="1"/>
      <c r="M85" s="4" t="s">
        <v>35</v>
      </c>
      <c r="N85" s="4" t="s">
        <v>25</v>
      </c>
      <c r="O85" s="4" t="s">
        <v>36</v>
      </c>
      <c r="P85" s="4" t="s">
        <v>37</v>
      </c>
      <c r="Q85" s="1" t="s">
        <v>162</v>
      </c>
      <c r="R85" s="4" t="s">
        <v>163</v>
      </c>
      <c r="S85" s="1" t="s">
        <v>28</v>
      </c>
      <c r="T85" s="2">
        <v>0.8499999999939976</v>
      </c>
      <c r="U85" s="5">
        <v>83299525.93</v>
      </c>
      <c r="V85" s="5">
        <v>70804597.04</v>
      </c>
      <c r="W85" s="5">
        <v>12494928.89</v>
      </c>
    </row>
    <row r="86" spans="1:23" ht="15">
      <c r="A86" s="1" t="s">
        <v>113</v>
      </c>
      <c r="B86" s="4" t="s">
        <v>158</v>
      </c>
      <c r="C86" s="4" t="s">
        <v>430</v>
      </c>
      <c r="D86" s="4" t="s">
        <v>431</v>
      </c>
      <c r="E86" s="4" t="s">
        <v>432</v>
      </c>
      <c r="F86" s="4" t="s">
        <v>124</v>
      </c>
      <c r="G86" s="1">
        <v>216305</v>
      </c>
      <c r="H86" s="4" t="s">
        <v>84</v>
      </c>
      <c r="I86" s="3">
        <v>60200</v>
      </c>
      <c r="J86" s="1" t="s">
        <v>56</v>
      </c>
      <c r="K86" s="1" t="s">
        <v>89</v>
      </c>
      <c r="L86" s="1"/>
      <c r="M86" s="4" t="s">
        <v>32</v>
      </c>
      <c r="N86" s="4" t="s">
        <v>25</v>
      </c>
      <c r="O86" s="4" t="s">
        <v>43</v>
      </c>
      <c r="P86" s="4" t="s">
        <v>44</v>
      </c>
      <c r="Q86" s="1" t="s">
        <v>162</v>
      </c>
      <c r="R86" s="4" t="s">
        <v>163</v>
      </c>
      <c r="S86" s="1" t="s">
        <v>28</v>
      </c>
      <c r="T86" s="2">
        <v>0.85</v>
      </c>
      <c r="U86" s="5">
        <v>255259582.6</v>
      </c>
      <c r="V86" s="5">
        <v>216970645.21</v>
      </c>
      <c r="W86" s="5">
        <v>38288937.39</v>
      </c>
    </row>
    <row r="87" spans="1:23" ht="15">
      <c r="A87" s="1" t="s">
        <v>113</v>
      </c>
      <c r="B87" s="4" t="s">
        <v>158</v>
      </c>
      <c r="C87" s="4" t="s">
        <v>434</v>
      </c>
      <c r="D87" s="4" t="s">
        <v>435</v>
      </c>
      <c r="E87" s="4" t="s">
        <v>436</v>
      </c>
      <c r="F87" s="4" t="s">
        <v>147</v>
      </c>
      <c r="G87" s="1">
        <v>61988987</v>
      </c>
      <c r="H87" s="4" t="s">
        <v>84</v>
      </c>
      <c r="I87" s="3">
        <v>70200</v>
      </c>
      <c r="J87" s="1" t="s">
        <v>58</v>
      </c>
      <c r="K87" s="1" t="s">
        <v>64</v>
      </c>
      <c r="L87" s="1"/>
      <c r="M87" s="4" t="s">
        <v>32</v>
      </c>
      <c r="N87" s="4" t="s">
        <v>25</v>
      </c>
      <c r="O87" s="4" t="s">
        <v>41</v>
      </c>
      <c r="P87" s="4" t="s">
        <v>42</v>
      </c>
      <c r="Q87" s="1" t="s">
        <v>162</v>
      </c>
      <c r="R87" s="4" t="s">
        <v>163</v>
      </c>
      <c r="S87" s="1" t="s">
        <v>28</v>
      </c>
      <c r="T87" s="2">
        <v>0.8499999999535226</v>
      </c>
      <c r="U87" s="5">
        <v>96821325.17</v>
      </c>
      <c r="V87" s="5">
        <v>82298126.39</v>
      </c>
      <c r="W87" s="5">
        <v>14523198.78</v>
      </c>
    </row>
    <row r="88" spans="1:23" ht="15">
      <c r="A88" s="1" t="s">
        <v>113</v>
      </c>
      <c r="B88" s="4" t="s">
        <v>158</v>
      </c>
      <c r="C88" s="4" t="s">
        <v>437</v>
      </c>
      <c r="D88" s="4" t="s">
        <v>438</v>
      </c>
      <c r="E88" s="4" t="s">
        <v>439</v>
      </c>
      <c r="F88" s="4" t="s">
        <v>200</v>
      </c>
      <c r="G88" s="1">
        <v>70883521</v>
      </c>
      <c r="H88" s="4" t="s">
        <v>84</v>
      </c>
      <c r="I88" s="3">
        <v>76001</v>
      </c>
      <c r="J88" s="1" t="s">
        <v>58</v>
      </c>
      <c r="K88" s="1" t="s">
        <v>89</v>
      </c>
      <c r="L88" s="1"/>
      <c r="M88" s="4" t="s">
        <v>32</v>
      </c>
      <c r="N88" s="4" t="s">
        <v>25</v>
      </c>
      <c r="O88" s="4" t="s">
        <v>45</v>
      </c>
      <c r="P88" s="4" t="s">
        <v>46</v>
      </c>
      <c r="Q88" s="1" t="s">
        <v>162</v>
      </c>
      <c r="R88" s="4" t="s">
        <v>163</v>
      </c>
      <c r="S88" s="1" t="s">
        <v>28</v>
      </c>
      <c r="T88" s="2">
        <v>0.8499999999450942</v>
      </c>
      <c r="U88" s="5">
        <v>81958578.17</v>
      </c>
      <c r="V88" s="5">
        <v>69664791.44</v>
      </c>
      <c r="W88" s="5">
        <v>12293786.73</v>
      </c>
    </row>
    <row r="89" spans="1:23" ht="15">
      <c r="A89" s="1" t="s">
        <v>113</v>
      </c>
      <c r="B89" s="4" t="s">
        <v>158</v>
      </c>
      <c r="C89" s="4" t="s">
        <v>440</v>
      </c>
      <c r="D89" s="4" t="s">
        <v>441</v>
      </c>
      <c r="E89" s="4" t="s">
        <v>442</v>
      </c>
      <c r="F89" s="4" t="s">
        <v>327</v>
      </c>
      <c r="G89" s="1">
        <v>47813059</v>
      </c>
      <c r="H89" s="4" t="s">
        <v>84</v>
      </c>
      <c r="I89" s="3">
        <v>74601</v>
      </c>
      <c r="J89" s="1" t="s">
        <v>58</v>
      </c>
      <c r="K89" s="1" t="s">
        <v>89</v>
      </c>
      <c r="L89" s="1"/>
      <c r="M89" s="4" t="s">
        <v>32</v>
      </c>
      <c r="N89" s="4" t="s">
        <v>25</v>
      </c>
      <c r="O89" s="4" t="s">
        <v>41</v>
      </c>
      <c r="P89" s="4" t="s">
        <v>42</v>
      </c>
      <c r="Q89" s="1" t="s">
        <v>162</v>
      </c>
      <c r="R89" s="4" t="s">
        <v>163</v>
      </c>
      <c r="S89" s="1" t="s">
        <v>28</v>
      </c>
      <c r="T89" s="2">
        <v>0.849999999857172</v>
      </c>
      <c r="U89" s="5">
        <v>35007142.5</v>
      </c>
      <c r="V89" s="5">
        <v>29756071.12</v>
      </c>
      <c r="W89" s="5">
        <v>5251071.38</v>
      </c>
    </row>
    <row r="90" spans="1:23" ht="15">
      <c r="A90" s="1" t="s">
        <v>113</v>
      </c>
      <c r="B90" s="4" t="s">
        <v>158</v>
      </c>
      <c r="C90" s="4" t="s">
        <v>443</v>
      </c>
      <c r="D90" s="4" t="s">
        <v>444</v>
      </c>
      <c r="E90" s="4" t="s">
        <v>445</v>
      </c>
      <c r="F90" s="4" t="s">
        <v>446</v>
      </c>
      <c r="G90" s="1">
        <v>27132781</v>
      </c>
      <c r="H90" s="4" t="s">
        <v>23</v>
      </c>
      <c r="I90" s="3">
        <v>19700</v>
      </c>
      <c r="J90" s="1" t="s">
        <v>65</v>
      </c>
      <c r="K90" s="1" t="s">
        <v>63</v>
      </c>
      <c r="L90" s="1"/>
      <c r="M90" s="4" t="s">
        <v>32</v>
      </c>
      <c r="N90" s="4" t="s">
        <v>25</v>
      </c>
      <c r="O90" s="4" t="s">
        <v>119</v>
      </c>
      <c r="P90" s="4" t="s">
        <v>120</v>
      </c>
      <c r="Q90" s="1" t="s">
        <v>162</v>
      </c>
      <c r="R90" s="4" t="s">
        <v>163</v>
      </c>
      <c r="S90" s="1" t="s">
        <v>28</v>
      </c>
      <c r="T90" s="2">
        <v>0.7309999983865442</v>
      </c>
      <c r="U90" s="5">
        <v>4090598.6</v>
      </c>
      <c r="V90" s="5">
        <v>2990227.57</v>
      </c>
      <c r="W90" s="5">
        <v>0</v>
      </c>
    </row>
    <row r="91" spans="1:23" ht="15">
      <c r="A91" s="1" t="s">
        <v>113</v>
      </c>
      <c r="B91" s="4" t="s">
        <v>158</v>
      </c>
      <c r="C91" s="4" t="s">
        <v>447</v>
      </c>
      <c r="D91" s="4" t="s">
        <v>448</v>
      </c>
      <c r="E91" s="4" t="s">
        <v>449</v>
      </c>
      <c r="F91" s="4" t="s">
        <v>148</v>
      </c>
      <c r="G91" s="1">
        <v>46747885</v>
      </c>
      <c r="H91" s="4" t="s">
        <v>84</v>
      </c>
      <c r="I91" s="3">
        <v>46001</v>
      </c>
      <c r="J91" s="1" t="s">
        <v>40</v>
      </c>
      <c r="K91" s="1" t="s">
        <v>72</v>
      </c>
      <c r="L91" s="1"/>
      <c r="M91" s="4" t="s">
        <v>35</v>
      </c>
      <c r="N91" s="4" t="s">
        <v>25</v>
      </c>
      <c r="O91" s="4" t="s">
        <v>53</v>
      </c>
      <c r="P91" s="4" t="s">
        <v>54</v>
      </c>
      <c r="Q91" s="1" t="s">
        <v>162</v>
      </c>
      <c r="R91" s="4" t="s">
        <v>163</v>
      </c>
      <c r="S91" s="1" t="s">
        <v>28</v>
      </c>
      <c r="T91" s="2">
        <v>0.85</v>
      </c>
      <c r="U91" s="5">
        <v>69482160</v>
      </c>
      <c r="V91" s="5">
        <v>59059836</v>
      </c>
      <c r="W91" s="5">
        <v>10422324</v>
      </c>
    </row>
    <row r="92" spans="1:23" ht="15">
      <c r="A92" s="1" t="s">
        <v>113</v>
      </c>
      <c r="B92" s="4" t="s">
        <v>158</v>
      </c>
      <c r="C92" s="4" t="s">
        <v>450</v>
      </c>
      <c r="D92" s="4" t="s">
        <v>451</v>
      </c>
      <c r="E92" s="4" t="s">
        <v>452</v>
      </c>
      <c r="F92" s="4" t="s">
        <v>87</v>
      </c>
      <c r="G92" s="1">
        <v>60076658</v>
      </c>
      <c r="H92" s="4" t="s">
        <v>84</v>
      </c>
      <c r="I92" s="3">
        <v>37005</v>
      </c>
      <c r="J92" s="1" t="s">
        <v>55</v>
      </c>
      <c r="K92" s="1" t="s">
        <v>89</v>
      </c>
      <c r="L92" s="1"/>
      <c r="M92" s="4" t="s">
        <v>32</v>
      </c>
      <c r="N92" s="4" t="s">
        <v>25</v>
      </c>
      <c r="O92" s="4" t="s">
        <v>49</v>
      </c>
      <c r="P92" s="4" t="s">
        <v>50</v>
      </c>
      <c r="Q92" s="1" t="s">
        <v>162</v>
      </c>
      <c r="R92" s="4" t="s">
        <v>163</v>
      </c>
      <c r="S92" s="1" t="s">
        <v>28</v>
      </c>
      <c r="T92" s="2">
        <v>0.8499999999276419</v>
      </c>
      <c r="U92" s="5">
        <v>96741081.62</v>
      </c>
      <c r="V92" s="5">
        <v>82229919.37</v>
      </c>
      <c r="W92" s="5">
        <v>9674108.16</v>
      </c>
    </row>
    <row r="93" spans="1:23" ht="15">
      <c r="A93" s="1" t="s">
        <v>113</v>
      </c>
      <c r="B93" s="4" t="s">
        <v>158</v>
      </c>
      <c r="C93" s="4" t="s">
        <v>454</v>
      </c>
      <c r="D93" s="4" t="s">
        <v>455</v>
      </c>
      <c r="E93" s="4" t="s">
        <v>456</v>
      </c>
      <c r="F93" s="4" t="s">
        <v>127</v>
      </c>
      <c r="G93" s="1">
        <v>216224</v>
      </c>
      <c r="H93" s="4" t="s">
        <v>84</v>
      </c>
      <c r="I93" s="3">
        <v>60200</v>
      </c>
      <c r="J93" s="1" t="s">
        <v>55</v>
      </c>
      <c r="K93" s="1" t="s">
        <v>89</v>
      </c>
      <c r="L93" s="1"/>
      <c r="M93" s="4" t="s">
        <v>32</v>
      </c>
      <c r="N93" s="4" t="s">
        <v>25</v>
      </c>
      <c r="O93" s="4" t="s">
        <v>43</v>
      </c>
      <c r="P93" s="4" t="s">
        <v>44</v>
      </c>
      <c r="Q93" s="1" t="s">
        <v>162</v>
      </c>
      <c r="R93" s="4" t="s">
        <v>163</v>
      </c>
      <c r="S93" s="1" t="s">
        <v>28</v>
      </c>
      <c r="T93" s="2">
        <v>0.8499999999767306</v>
      </c>
      <c r="U93" s="5">
        <v>386773446.94</v>
      </c>
      <c r="V93" s="5">
        <v>328757429.89</v>
      </c>
      <c r="W93" s="5">
        <v>58016017.05</v>
      </c>
    </row>
    <row r="94" spans="1:23" ht="15">
      <c r="A94" s="1" t="s">
        <v>113</v>
      </c>
      <c r="B94" s="4" t="s">
        <v>158</v>
      </c>
      <c r="C94" s="4" t="s">
        <v>459</v>
      </c>
      <c r="D94" s="4" t="s">
        <v>460</v>
      </c>
      <c r="E94" s="4" t="s">
        <v>461</v>
      </c>
      <c r="F94" s="4" t="s">
        <v>150</v>
      </c>
      <c r="G94" s="1">
        <v>44555601</v>
      </c>
      <c r="H94" s="4" t="s">
        <v>84</v>
      </c>
      <c r="I94" s="3">
        <v>40001</v>
      </c>
      <c r="J94" s="1" t="s">
        <v>58</v>
      </c>
      <c r="K94" s="1" t="s">
        <v>89</v>
      </c>
      <c r="L94" s="1"/>
      <c r="M94" s="4" t="s">
        <v>35</v>
      </c>
      <c r="N94" s="4" t="s">
        <v>25</v>
      </c>
      <c r="O94" s="4" t="s">
        <v>51</v>
      </c>
      <c r="P94" s="4" t="s">
        <v>52</v>
      </c>
      <c r="Q94" s="1" t="s">
        <v>162</v>
      </c>
      <c r="R94" s="4" t="s">
        <v>163</v>
      </c>
      <c r="S94" s="1" t="s">
        <v>28</v>
      </c>
      <c r="T94" s="2">
        <v>0.8499999999013398</v>
      </c>
      <c r="U94" s="5">
        <v>76018495.95</v>
      </c>
      <c r="V94" s="5">
        <v>64615721.55</v>
      </c>
      <c r="W94" s="5">
        <v>11402774.4</v>
      </c>
    </row>
    <row r="95" spans="1:23" ht="15">
      <c r="A95" s="1" t="s">
        <v>113</v>
      </c>
      <c r="B95" s="4" t="s">
        <v>158</v>
      </c>
      <c r="C95" s="4" t="s">
        <v>462</v>
      </c>
      <c r="D95" s="4" t="s">
        <v>463</v>
      </c>
      <c r="E95" s="4" t="s">
        <v>464</v>
      </c>
      <c r="F95" s="4" t="s">
        <v>117</v>
      </c>
      <c r="G95" s="1">
        <v>216208</v>
      </c>
      <c r="H95" s="4" t="s">
        <v>84</v>
      </c>
      <c r="I95" s="3">
        <v>11000</v>
      </c>
      <c r="J95" s="1" t="s">
        <v>58</v>
      </c>
      <c r="K95" s="1" t="s">
        <v>89</v>
      </c>
      <c r="L95" s="1"/>
      <c r="M95" s="4" t="s">
        <v>32</v>
      </c>
      <c r="N95" s="4" t="s">
        <v>25</v>
      </c>
      <c r="O95" s="4" t="s">
        <v>465</v>
      </c>
      <c r="P95" s="4" t="s">
        <v>466</v>
      </c>
      <c r="Q95" s="1" t="s">
        <v>162</v>
      </c>
      <c r="R95" s="4" t="s">
        <v>163</v>
      </c>
      <c r="S95" s="1" t="s">
        <v>28</v>
      </c>
      <c r="T95" s="2">
        <v>0.8499999999354301</v>
      </c>
      <c r="U95" s="5">
        <v>77435440.5</v>
      </c>
      <c r="V95" s="5">
        <v>65820124.42</v>
      </c>
      <c r="W95" s="5">
        <v>11615316.08</v>
      </c>
    </row>
    <row r="96" spans="1:23" ht="15">
      <c r="A96" s="1" t="s">
        <v>113</v>
      </c>
      <c r="B96" s="4" t="s">
        <v>158</v>
      </c>
      <c r="C96" s="4" t="s">
        <v>467</v>
      </c>
      <c r="D96" s="4" t="s">
        <v>468</v>
      </c>
      <c r="E96" s="4" t="s">
        <v>469</v>
      </c>
      <c r="F96" s="4" t="s">
        <v>117</v>
      </c>
      <c r="G96" s="1">
        <v>216208</v>
      </c>
      <c r="H96" s="4" t="s">
        <v>84</v>
      </c>
      <c r="I96" s="3">
        <v>11000</v>
      </c>
      <c r="J96" s="1" t="s">
        <v>58</v>
      </c>
      <c r="K96" s="1" t="s">
        <v>89</v>
      </c>
      <c r="L96" s="1"/>
      <c r="M96" s="4" t="s">
        <v>32</v>
      </c>
      <c r="N96" s="4" t="s">
        <v>25</v>
      </c>
      <c r="O96" s="4" t="s">
        <v>119</v>
      </c>
      <c r="P96" s="4" t="s">
        <v>120</v>
      </c>
      <c r="Q96" s="1" t="s">
        <v>162</v>
      </c>
      <c r="R96" s="4" t="s">
        <v>163</v>
      </c>
      <c r="S96" s="1" t="s">
        <v>28</v>
      </c>
      <c r="T96" s="2">
        <v>0.731</v>
      </c>
      <c r="U96" s="5">
        <v>472270810</v>
      </c>
      <c r="V96" s="5">
        <v>345229962.11</v>
      </c>
      <c r="W96" s="5">
        <v>127040847.89</v>
      </c>
    </row>
    <row r="97" spans="1:23" ht="15">
      <c r="A97" s="1" t="s">
        <v>113</v>
      </c>
      <c r="B97" s="4" t="s">
        <v>158</v>
      </c>
      <c r="C97" s="4" t="s">
        <v>470</v>
      </c>
      <c r="D97" s="4" t="s">
        <v>471</v>
      </c>
      <c r="E97" s="4" t="s">
        <v>472</v>
      </c>
      <c r="F97" s="4" t="s">
        <v>473</v>
      </c>
      <c r="G97" s="1">
        <v>61858307</v>
      </c>
      <c r="H97" s="4" t="s">
        <v>29</v>
      </c>
      <c r="I97" s="3">
        <v>18000</v>
      </c>
      <c r="J97" s="1" t="s">
        <v>61</v>
      </c>
      <c r="K97" s="1" t="s">
        <v>89</v>
      </c>
      <c r="L97" s="1"/>
      <c r="M97" s="4" t="s">
        <v>35</v>
      </c>
      <c r="N97" s="4" t="s">
        <v>25</v>
      </c>
      <c r="O97" s="4" t="s">
        <v>119</v>
      </c>
      <c r="P97" s="4" t="s">
        <v>120</v>
      </c>
      <c r="Q97" s="1" t="s">
        <v>162</v>
      </c>
      <c r="R97" s="4" t="s">
        <v>163</v>
      </c>
      <c r="S97" s="1" t="s">
        <v>28</v>
      </c>
      <c r="T97" s="2">
        <v>0.7309999977994736</v>
      </c>
      <c r="U97" s="5">
        <v>4771585.5</v>
      </c>
      <c r="V97" s="5">
        <v>3488028.99</v>
      </c>
      <c r="W97" s="5">
        <v>0</v>
      </c>
    </row>
    <row r="98" spans="1:23" ht="15">
      <c r="A98" s="1" t="s">
        <v>113</v>
      </c>
      <c r="B98" s="4" t="s">
        <v>158</v>
      </c>
      <c r="C98" s="4" t="s">
        <v>478</v>
      </c>
      <c r="D98" s="4" t="s">
        <v>479</v>
      </c>
      <c r="E98" s="4" t="s">
        <v>480</v>
      </c>
      <c r="F98" s="4" t="s">
        <v>27</v>
      </c>
      <c r="G98" s="1">
        <v>70890366</v>
      </c>
      <c r="H98" s="4" t="s">
        <v>474</v>
      </c>
      <c r="I98" s="3">
        <v>30100</v>
      </c>
      <c r="J98" s="1" t="s">
        <v>58</v>
      </c>
      <c r="K98" s="1" t="s">
        <v>94</v>
      </c>
      <c r="L98" s="1"/>
      <c r="M98" s="4" t="s">
        <v>32</v>
      </c>
      <c r="N98" s="4" t="s">
        <v>25</v>
      </c>
      <c r="O98" s="4" t="s">
        <v>26</v>
      </c>
      <c r="P98" s="4" t="s">
        <v>27</v>
      </c>
      <c r="Q98" s="1" t="s">
        <v>475</v>
      </c>
      <c r="R98" s="4" t="s">
        <v>476</v>
      </c>
      <c r="S98" s="1" t="s">
        <v>477</v>
      </c>
      <c r="T98" s="2">
        <v>0.8499999995152342</v>
      </c>
      <c r="U98" s="5">
        <v>16502812.48</v>
      </c>
      <c r="V98" s="5">
        <v>14027390.6</v>
      </c>
      <c r="W98" s="5">
        <v>0</v>
      </c>
    </row>
    <row r="99" spans="1:23" ht="15">
      <c r="A99" s="1" t="s">
        <v>113</v>
      </c>
      <c r="B99" s="4" t="s">
        <v>158</v>
      </c>
      <c r="C99" s="4" t="s">
        <v>481</v>
      </c>
      <c r="D99" s="4" t="s">
        <v>482</v>
      </c>
      <c r="E99" s="4" t="s">
        <v>483</v>
      </c>
      <c r="F99" s="4" t="s">
        <v>484</v>
      </c>
      <c r="G99" s="1">
        <v>27022</v>
      </c>
      <c r="H99" s="4" t="s">
        <v>86</v>
      </c>
      <c r="I99" s="3">
        <v>10200</v>
      </c>
      <c r="J99" s="1" t="s">
        <v>60</v>
      </c>
      <c r="K99" s="1" t="s">
        <v>141</v>
      </c>
      <c r="L99" s="1"/>
      <c r="M99" s="4" t="s">
        <v>32</v>
      </c>
      <c r="N99" s="4" t="s">
        <v>25</v>
      </c>
      <c r="O99" s="4" t="s">
        <v>119</v>
      </c>
      <c r="P99" s="4" t="s">
        <v>120</v>
      </c>
      <c r="Q99" s="1" t="s">
        <v>475</v>
      </c>
      <c r="R99" s="4" t="s">
        <v>476</v>
      </c>
      <c r="S99" s="1" t="s">
        <v>477</v>
      </c>
      <c r="T99" s="2">
        <v>0.7589999996008151</v>
      </c>
      <c r="U99" s="5">
        <v>12525525</v>
      </c>
      <c r="V99" s="5">
        <v>9506873.47</v>
      </c>
      <c r="W99" s="5">
        <v>2392375.27</v>
      </c>
    </row>
    <row r="100" spans="1:23" ht="15">
      <c r="A100" s="1" t="s">
        <v>113</v>
      </c>
      <c r="B100" s="4" t="s">
        <v>158</v>
      </c>
      <c r="C100" s="4" t="s">
        <v>485</v>
      </c>
      <c r="D100" s="4" t="s">
        <v>486</v>
      </c>
      <c r="E100" s="4" t="s">
        <v>487</v>
      </c>
      <c r="F100" s="4" t="s">
        <v>488</v>
      </c>
      <c r="G100" s="1">
        <v>60457856</v>
      </c>
      <c r="H100" s="4" t="s">
        <v>86</v>
      </c>
      <c r="I100" s="3">
        <v>11000</v>
      </c>
      <c r="J100" s="1" t="s">
        <v>58</v>
      </c>
      <c r="K100" s="1" t="s">
        <v>82</v>
      </c>
      <c r="L100" s="1" t="s">
        <v>82</v>
      </c>
      <c r="M100" s="4" t="s">
        <v>32</v>
      </c>
      <c r="N100" s="4" t="s">
        <v>25</v>
      </c>
      <c r="O100" s="4" t="s">
        <v>489</v>
      </c>
      <c r="P100" s="4" t="s">
        <v>490</v>
      </c>
      <c r="Q100" s="1" t="s">
        <v>475</v>
      </c>
      <c r="R100" s="4" t="s">
        <v>476</v>
      </c>
      <c r="S100" s="1" t="s">
        <v>477</v>
      </c>
      <c r="T100" s="2">
        <v>0.7589999999007564</v>
      </c>
      <c r="U100" s="5">
        <v>38692653.76</v>
      </c>
      <c r="V100" s="5">
        <v>29367724.2</v>
      </c>
      <c r="W100" s="5">
        <v>7390296.87</v>
      </c>
    </row>
    <row r="101" spans="1:23" ht="15">
      <c r="A101" s="1" t="s">
        <v>113</v>
      </c>
      <c r="B101" s="4" t="s">
        <v>158</v>
      </c>
      <c r="C101" s="4" t="s">
        <v>491</v>
      </c>
      <c r="D101" s="4" t="s">
        <v>492</v>
      </c>
      <c r="E101" s="4" t="s">
        <v>493</v>
      </c>
      <c r="F101" s="4" t="s">
        <v>147</v>
      </c>
      <c r="G101" s="1">
        <v>61988987</v>
      </c>
      <c r="H101" s="4" t="s">
        <v>84</v>
      </c>
      <c r="I101" s="3">
        <v>70200</v>
      </c>
      <c r="J101" s="1" t="s">
        <v>40</v>
      </c>
      <c r="K101" s="1" t="s">
        <v>228</v>
      </c>
      <c r="L101" s="1"/>
      <c r="M101" s="4" t="s">
        <v>35</v>
      </c>
      <c r="N101" s="4" t="s">
        <v>25</v>
      </c>
      <c r="O101" s="4" t="s">
        <v>41</v>
      </c>
      <c r="P101" s="4" t="s">
        <v>42</v>
      </c>
      <c r="Q101" s="1" t="s">
        <v>475</v>
      </c>
      <c r="R101" s="4" t="s">
        <v>476</v>
      </c>
      <c r="S101" s="1" t="s">
        <v>477</v>
      </c>
      <c r="T101" s="2">
        <v>0.85</v>
      </c>
      <c r="U101" s="5">
        <v>17830487.4</v>
      </c>
      <c r="V101" s="5">
        <v>15155914.29</v>
      </c>
      <c r="W101" s="5">
        <v>1783048.74</v>
      </c>
    </row>
    <row r="102" spans="1:23" ht="15">
      <c r="A102" s="1" t="s">
        <v>113</v>
      </c>
      <c r="B102" s="4" t="s">
        <v>158</v>
      </c>
      <c r="C102" s="4" t="s">
        <v>494</v>
      </c>
      <c r="D102" s="4" t="s">
        <v>495</v>
      </c>
      <c r="E102" s="4" t="s">
        <v>496</v>
      </c>
      <c r="F102" s="4" t="s">
        <v>87</v>
      </c>
      <c r="G102" s="1">
        <v>60076658</v>
      </c>
      <c r="H102" s="4" t="s">
        <v>84</v>
      </c>
      <c r="I102" s="3">
        <v>37005</v>
      </c>
      <c r="J102" s="1" t="s">
        <v>78</v>
      </c>
      <c r="K102" s="1" t="s">
        <v>133</v>
      </c>
      <c r="L102" s="1" t="s">
        <v>133</v>
      </c>
      <c r="M102" s="4" t="s">
        <v>32</v>
      </c>
      <c r="N102" s="4" t="s">
        <v>25</v>
      </c>
      <c r="O102" s="4" t="s">
        <v>49</v>
      </c>
      <c r="P102" s="4" t="s">
        <v>50</v>
      </c>
      <c r="Q102" s="1" t="s">
        <v>475</v>
      </c>
      <c r="R102" s="4" t="s">
        <v>476</v>
      </c>
      <c r="S102" s="1" t="s">
        <v>477</v>
      </c>
      <c r="T102" s="2">
        <v>0.85</v>
      </c>
      <c r="U102" s="5">
        <v>18466753.8</v>
      </c>
      <c r="V102" s="5">
        <v>15696740.73</v>
      </c>
      <c r="W102" s="5">
        <v>1846675.38</v>
      </c>
    </row>
    <row r="103" spans="1:23" ht="15">
      <c r="A103" s="1" t="s">
        <v>113</v>
      </c>
      <c r="B103" s="4" t="s">
        <v>158</v>
      </c>
      <c r="C103" s="4" t="s">
        <v>497</v>
      </c>
      <c r="D103" s="4" t="s">
        <v>498</v>
      </c>
      <c r="E103" s="4" t="s">
        <v>499</v>
      </c>
      <c r="F103" s="4" t="s">
        <v>121</v>
      </c>
      <c r="G103" s="1">
        <v>216275</v>
      </c>
      <c r="H103" s="4" t="s">
        <v>84</v>
      </c>
      <c r="I103" s="3">
        <v>53009</v>
      </c>
      <c r="J103" s="1" t="s">
        <v>70</v>
      </c>
      <c r="K103" s="1" t="s">
        <v>111</v>
      </c>
      <c r="L103" s="1"/>
      <c r="M103" s="4" t="s">
        <v>32</v>
      </c>
      <c r="N103" s="4" t="s">
        <v>25</v>
      </c>
      <c r="O103" s="4" t="s">
        <v>36</v>
      </c>
      <c r="P103" s="4" t="s">
        <v>37</v>
      </c>
      <c r="Q103" s="1" t="s">
        <v>475</v>
      </c>
      <c r="R103" s="4" t="s">
        <v>476</v>
      </c>
      <c r="S103" s="1" t="s">
        <v>477</v>
      </c>
      <c r="T103" s="2">
        <v>0.8499999997717181</v>
      </c>
      <c r="U103" s="5">
        <v>21902745.9</v>
      </c>
      <c r="V103" s="5">
        <v>18617334.01</v>
      </c>
      <c r="W103" s="5">
        <v>2190274.59</v>
      </c>
    </row>
    <row r="104" spans="1:23" ht="15">
      <c r="A104" s="1" t="s">
        <v>113</v>
      </c>
      <c r="B104" s="4" t="s">
        <v>158</v>
      </c>
      <c r="C104" s="4" t="s">
        <v>500</v>
      </c>
      <c r="D104" s="4" t="s">
        <v>501</v>
      </c>
      <c r="E104" s="4" t="s">
        <v>502</v>
      </c>
      <c r="F104" s="4" t="s">
        <v>148</v>
      </c>
      <c r="G104" s="1">
        <v>46747885</v>
      </c>
      <c r="H104" s="4" t="s">
        <v>84</v>
      </c>
      <c r="I104" s="3">
        <v>46001</v>
      </c>
      <c r="J104" s="1" t="s">
        <v>60</v>
      </c>
      <c r="K104" s="1" t="s">
        <v>141</v>
      </c>
      <c r="L104" s="1"/>
      <c r="M104" s="4" t="s">
        <v>32</v>
      </c>
      <c r="N104" s="4" t="s">
        <v>25</v>
      </c>
      <c r="O104" s="4" t="s">
        <v>53</v>
      </c>
      <c r="P104" s="4" t="s">
        <v>54</v>
      </c>
      <c r="Q104" s="1" t="s">
        <v>475</v>
      </c>
      <c r="R104" s="4" t="s">
        <v>476</v>
      </c>
      <c r="S104" s="1" t="s">
        <v>477</v>
      </c>
      <c r="T104" s="2">
        <v>0.8499999998137265</v>
      </c>
      <c r="U104" s="5">
        <v>32210710.16</v>
      </c>
      <c r="V104" s="5">
        <v>27379103.63</v>
      </c>
      <c r="W104" s="5">
        <v>3221071.02</v>
      </c>
    </row>
    <row r="105" spans="1:23" ht="15">
      <c r="A105" s="1" t="s">
        <v>113</v>
      </c>
      <c r="B105" s="4" t="s">
        <v>158</v>
      </c>
      <c r="C105" s="4" t="s">
        <v>503</v>
      </c>
      <c r="D105" s="4" t="s">
        <v>504</v>
      </c>
      <c r="E105" s="4" t="s">
        <v>505</v>
      </c>
      <c r="F105" s="4" t="s">
        <v>127</v>
      </c>
      <c r="G105" s="1">
        <v>216224</v>
      </c>
      <c r="H105" s="4" t="s">
        <v>84</v>
      </c>
      <c r="I105" s="3">
        <v>60200</v>
      </c>
      <c r="J105" s="1" t="s">
        <v>60</v>
      </c>
      <c r="K105" s="1" t="s">
        <v>141</v>
      </c>
      <c r="L105" s="1"/>
      <c r="M105" s="4" t="s">
        <v>32</v>
      </c>
      <c r="N105" s="4" t="s">
        <v>25</v>
      </c>
      <c r="O105" s="4" t="s">
        <v>43</v>
      </c>
      <c r="P105" s="4" t="s">
        <v>44</v>
      </c>
      <c r="Q105" s="1" t="s">
        <v>475</v>
      </c>
      <c r="R105" s="4" t="s">
        <v>476</v>
      </c>
      <c r="S105" s="1" t="s">
        <v>477</v>
      </c>
      <c r="T105" s="2">
        <v>0.85</v>
      </c>
      <c r="U105" s="5">
        <v>25405886</v>
      </c>
      <c r="V105" s="5">
        <v>21595003.1</v>
      </c>
      <c r="W105" s="5">
        <v>2540588.6</v>
      </c>
    </row>
    <row r="106" spans="1:23" ht="15">
      <c r="A106" s="1" t="s">
        <v>113</v>
      </c>
      <c r="B106" s="4" t="s">
        <v>158</v>
      </c>
      <c r="C106" s="4" t="s">
        <v>506</v>
      </c>
      <c r="D106" s="4" t="s">
        <v>507</v>
      </c>
      <c r="E106" s="4" t="s">
        <v>508</v>
      </c>
      <c r="F106" s="4" t="s">
        <v>509</v>
      </c>
      <c r="G106" s="1">
        <v>44994575</v>
      </c>
      <c r="H106" s="4" t="s">
        <v>86</v>
      </c>
      <c r="I106" s="3">
        <v>63600</v>
      </c>
      <c r="J106" s="1" t="s">
        <v>58</v>
      </c>
      <c r="K106" s="1" t="s">
        <v>82</v>
      </c>
      <c r="L106" s="1"/>
      <c r="M106" s="4" t="s">
        <v>32</v>
      </c>
      <c r="N106" s="4" t="s">
        <v>25</v>
      </c>
      <c r="O106" s="4" t="s">
        <v>43</v>
      </c>
      <c r="P106" s="4" t="s">
        <v>44</v>
      </c>
      <c r="Q106" s="1" t="s">
        <v>475</v>
      </c>
      <c r="R106" s="4" t="s">
        <v>476</v>
      </c>
      <c r="S106" s="1" t="s">
        <v>477</v>
      </c>
      <c r="T106" s="2">
        <v>0.8499999997064516</v>
      </c>
      <c r="U106" s="5">
        <v>17032964.3</v>
      </c>
      <c r="V106" s="5">
        <v>14478019.65</v>
      </c>
      <c r="W106" s="5">
        <v>1703296.43</v>
      </c>
    </row>
    <row r="107" spans="1:23" ht="15">
      <c r="A107" s="1" t="s">
        <v>113</v>
      </c>
      <c r="B107" s="4" t="s">
        <v>158</v>
      </c>
      <c r="C107" s="4" t="s">
        <v>510</v>
      </c>
      <c r="D107" s="4" t="s">
        <v>511</v>
      </c>
      <c r="E107" s="4" t="s">
        <v>512</v>
      </c>
      <c r="F107" s="4" t="s">
        <v>88</v>
      </c>
      <c r="G107" s="1">
        <v>60077344</v>
      </c>
      <c r="H107" s="4" t="s">
        <v>86</v>
      </c>
      <c r="I107" s="3">
        <v>37005</v>
      </c>
      <c r="J107" s="1" t="s">
        <v>40</v>
      </c>
      <c r="K107" s="1" t="s">
        <v>137</v>
      </c>
      <c r="L107" s="1" t="s">
        <v>137</v>
      </c>
      <c r="M107" s="4" t="s">
        <v>35</v>
      </c>
      <c r="N107" s="4" t="s">
        <v>25</v>
      </c>
      <c r="O107" s="4" t="s">
        <v>49</v>
      </c>
      <c r="P107" s="4" t="s">
        <v>50</v>
      </c>
      <c r="Q107" s="1" t="s">
        <v>475</v>
      </c>
      <c r="R107" s="4" t="s">
        <v>476</v>
      </c>
      <c r="S107" s="1" t="s">
        <v>477</v>
      </c>
      <c r="T107" s="2">
        <v>0.85</v>
      </c>
      <c r="U107" s="5">
        <v>14986221</v>
      </c>
      <c r="V107" s="5">
        <v>12738287.85</v>
      </c>
      <c r="W107" s="5">
        <v>1498622.1</v>
      </c>
    </row>
    <row r="108" spans="1:23" ht="15">
      <c r="A108" s="1" t="s">
        <v>113</v>
      </c>
      <c r="B108" s="4" t="s">
        <v>158</v>
      </c>
      <c r="C108" s="4" t="s">
        <v>513</v>
      </c>
      <c r="D108" s="4" t="s">
        <v>514</v>
      </c>
      <c r="E108" s="4" t="s">
        <v>515</v>
      </c>
      <c r="F108" s="4" t="s">
        <v>516</v>
      </c>
      <c r="G108" s="1">
        <v>46709002</v>
      </c>
      <c r="H108" s="4" t="s">
        <v>29</v>
      </c>
      <c r="I108" s="3">
        <v>46001</v>
      </c>
      <c r="J108" s="1" t="s">
        <v>70</v>
      </c>
      <c r="K108" s="1" t="s">
        <v>97</v>
      </c>
      <c r="L108" s="1" t="s">
        <v>97</v>
      </c>
      <c r="M108" s="4" t="s">
        <v>32</v>
      </c>
      <c r="N108" s="4" t="s">
        <v>25</v>
      </c>
      <c r="O108" s="4" t="s">
        <v>53</v>
      </c>
      <c r="P108" s="4" t="s">
        <v>54</v>
      </c>
      <c r="Q108" s="1" t="s">
        <v>475</v>
      </c>
      <c r="R108" s="4" t="s">
        <v>476</v>
      </c>
      <c r="S108" s="1" t="s">
        <v>477</v>
      </c>
      <c r="T108" s="2">
        <v>0.85</v>
      </c>
      <c r="U108" s="5">
        <v>16083320</v>
      </c>
      <c r="V108" s="5">
        <v>13670822</v>
      </c>
      <c r="W108" s="5">
        <v>1608332</v>
      </c>
    </row>
    <row r="109" spans="1:23" ht="15">
      <c r="A109" s="1" t="s">
        <v>113</v>
      </c>
      <c r="B109" s="4" t="s">
        <v>158</v>
      </c>
      <c r="C109" s="4" t="s">
        <v>517</v>
      </c>
      <c r="D109" s="4" t="s">
        <v>518</v>
      </c>
      <c r="E109" s="4" t="s">
        <v>519</v>
      </c>
      <c r="F109" s="4" t="s">
        <v>124</v>
      </c>
      <c r="G109" s="1">
        <v>216305</v>
      </c>
      <c r="H109" s="4" t="s">
        <v>84</v>
      </c>
      <c r="I109" s="3">
        <v>60200</v>
      </c>
      <c r="J109" s="1" t="s">
        <v>62</v>
      </c>
      <c r="K109" s="1" t="s">
        <v>228</v>
      </c>
      <c r="L109" s="1"/>
      <c r="M109" s="4" t="s">
        <v>32</v>
      </c>
      <c r="N109" s="4" t="s">
        <v>25</v>
      </c>
      <c r="O109" s="4" t="s">
        <v>43</v>
      </c>
      <c r="P109" s="4" t="s">
        <v>44</v>
      </c>
      <c r="Q109" s="1" t="s">
        <v>475</v>
      </c>
      <c r="R109" s="4" t="s">
        <v>476</v>
      </c>
      <c r="S109" s="1" t="s">
        <v>477</v>
      </c>
      <c r="T109" s="2">
        <v>0.8499999997918375</v>
      </c>
      <c r="U109" s="5">
        <v>38431516.88</v>
      </c>
      <c r="V109" s="5">
        <v>32666789.34</v>
      </c>
      <c r="W109" s="5">
        <v>3843151.69</v>
      </c>
    </row>
    <row r="110" spans="1:23" ht="15">
      <c r="A110" s="1" t="s">
        <v>113</v>
      </c>
      <c r="B110" s="4" t="s">
        <v>158</v>
      </c>
      <c r="C110" s="4" t="s">
        <v>520</v>
      </c>
      <c r="D110" s="4" t="s">
        <v>521</v>
      </c>
      <c r="E110" s="4" t="s">
        <v>522</v>
      </c>
      <c r="F110" s="4" t="s">
        <v>157</v>
      </c>
      <c r="G110" s="1">
        <v>179906</v>
      </c>
      <c r="H110" s="4" t="s">
        <v>110</v>
      </c>
      <c r="I110" s="3">
        <v>50003</v>
      </c>
      <c r="J110" s="1" t="s">
        <v>70</v>
      </c>
      <c r="K110" s="1" t="s">
        <v>111</v>
      </c>
      <c r="L110" s="1"/>
      <c r="M110" s="4" t="s">
        <v>32</v>
      </c>
      <c r="N110" s="4" t="s">
        <v>25</v>
      </c>
      <c r="O110" s="4" t="s">
        <v>47</v>
      </c>
      <c r="P110" s="4" t="s">
        <v>48</v>
      </c>
      <c r="Q110" s="1" t="s">
        <v>475</v>
      </c>
      <c r="R110" s="4" t="s">
        <v>476</v>
      </c>
      <c r="S110" s="1" t="s">
        <v>477</v>
      </c>
      <c r="T110" s="2">
        <v>0.8499999997315323</v>
      </c>
      <c r="U110" s="5">
        <v>20486633.03</v>
      </c>
      <c r="V110" s="5">
        <v>17413638.07</v>
      </c>
      <c r="W110" s="5">
        <v>3072994.96</v>
      </c>
    </row>
    <row r="111" spans="1:23" ht="15">
      <c r="A111" s="1" t="s">
        <v>113</v>
      </c>
      <c r="B111" s="4" t="s">
        <v>158</v>
      </c>
      <c r="C111" s="4" t="s">
        <v>523</v>
      </c>
      <c r="D111" s="4" t="s">
        <v>524</v>
      </c>
      <c r="E111" s="4" t="s">
        <v>525</v>
      </c>
      <c r="F111" s="4" t="s">
        <v>90</v>
      </c>
      <c r="G111" s="1">
        <v>61989100</v>
      </c>
      <c r="H111" s="4" t="s">
        <v>84</v>
      </c>
      <c r="I111" s="3">
        <v>70800</v>
      </c>
      <c r="J111" s="1" t="s">
        <v>58</v>
      </c>
      <c r="K111" s="1" t="s">
        <v>94</v>
      </c>
      <c r="L111" s="1"/>
      <c r="M111" s="4" t="s">
        <v>32</v>
      </c>
      <c r="N111" s="4" t="s">
        <v>25</v>
      </c>
      <c r="O111" s="4" t="s">
        <v>41</v>
      </c>
      <c r="P111" s="4" t="s">
        <v>42</v>
      </c>
      <c r="Q111" s="1" t="s">
        <v>475</v>
      </c>
      <c r="R111" s="4" t="s">
        <v>476</v>
      </c>
      <c r="S111" s="1" t="s">
        <v>477</v>
      </c>
      <c r="T111" s="2">
        <v>0.8499999999133347</v>
      </c>
      <c r="U111" s="5">
        <v>28846612.25</v>
      </c>
      <c r="V111" s="5">
        <v>24519620.41</v>
      </c>
      <c r="W111" s="5">
        <v>2884661.22</v>
      </c>
    </row>
    <row r="112" spans="1:23" ht="15">
      <c r="A112" s="1" t="s">
        <v>113</v>
      </c>
      <c r="B112" s="4" t="s">
        <v>158</v>
      </c>
      <c r="C112" s="4" t="s">
        <v>526</v>
      </c>
      <c r="D112" s="4" t="s">
        <v>527</v>
      </c>
      <c r="E112" s="4" t="s">
        <v>528</v>
      </c>
      <c r="F112" s="4" t="s">
        <v>126</v>
      </c>
      <c r="G112" s="1">
        <v>68407700</v>
      </c>
      <c r="H112" s="4" t="s">
        <v>84</v>
      </c>
      <c r="I112" s="3">
        <v>16000</v>
      </c>
      <c r="J112" s="1" t="s">
        <v>60</v>
      </c>
      <c r="K112" s="1" t="s">
        <v>107</v>
      </c>
      <c r="L112" s="1"/>
      <c r="M112" s="4" t="s">
        <v>32</v>
      </c>
      <c r="N112" s="4" t="s">
        <v>25</v>
      </c>
      <c r="O112" s="4" t="s">
        <v>119</v>
      </c>
      <c r="P112" s="4" t="s">
        <v>120</v>
      </c>
      <c r="Q112" s="1" t="s">
        <v>475</v>
      </c>
      <c r="R112" s="4" t="s">
        <v>476</v>
      </c>
      <c r="S112" s="1" t="s">
        <v>477</v>
      </c>
      <c r="T112" s="2">
        <v>0.7589999997755064</v>
      </c>
      <c r="U112" s="5">
        <v>34433049.47</v>
      </c>
      <c r="V112" s="5">
        <v>26134684.54</v>
      </c>
      <c r="W112" s="5">
        <v>6576712.44</v>
      </c>
    </row>
    <row r="113" spans="1:23" ht="15">
      <c r="A113" s="1" t="s">
        <v>113</v>
      </c>
      <c r="B113" s="4" t="s">
        <v>158</v>
      </c>
      <c r="C113" s="4" t="s">
        <v>529</v>
      </c>
      <c r="D113" s="4" t="s">
        <v>530</v>
      </c>
      <c r="E113" s="4" t="s">
        <v>531</v>
      </c>
      <c r="F113" s="4" t="s">
        <v>117</v>
      </c>
      <c r="G113" s="1">
        <v>216208</v>
      </c>
      <c r="H113" s="4" t="s">
        <v>84</v>
      </c>
      <c r="I113" s="3">
        <v>11000</v>
      </c>
      <c r="J113" s="1" t="s">
        <v>60</v>
      </c>
      <c r="K113" s="1" t="s">
        <v>96</v>
      </c>
      <c r="L113" s="1"/>
      <c r="M113" s="4" t="s">
        <v>32</v>
      </c>
      <c r="N113" s="4" t="s">
        <v>25</v>
      </c>
      <c r="O113" s="4" t="s">
        <v>119</v>
      </c>
      <c r="P113" s="4" t="s">
        <v>120</v>
      </c>
      <c r="Q113" s="1" t="s">
        <v>475</v>
      </c>
      <c r="R113" s="4" t="s">
        <v>476</v>
      </c>
      <c r="S113" s="1" t="s">
        <v>477</v>
      </c>
      <c r="T113" s="2">
        <v>0.7589999998448836</v>
      </c>
      <c r="U113" s="5">
        <v>37068954.25</v>
      </c>
      <c r="V113" s="5">
        <v>28135336.27</v>
      </c>
      <c r="W113" s="5">
        <v>7080170.26</v>
      </c>
    </row>
    <row r="114" spans="1:23" ht="15">
      <c r="A114" s="1" t="s">
        <v>113</v>
      </c>
      <c r="B114" s="4" t="s">
        <v>158</v>
      </c>
      <c r="C114" s="4" t="s">
        <v>532</v>
      </c>
      <c r="D114" s="4" t="s">
        <v>533</v>
      </c>
      <c r="E114" s="4" t="s">
        <v>534</v>
      </c>
      <c r="F114" s="4" t="s">
        <v>535</v>
      </c>
      <c r="G114" s="1">
        <v>159816</v>
      </c>
      <c r="H114" s="4" t="s">
        <v>109</v>
      </c>
      <c r="I114" s="3">
        <v>60200</v>
      </c>
      <c r="J114" s="1" t="s">
        <v>62</v>
      </c>
      <c r="K114" s="1" t="s">
        <v>228</v>
      </c>
      <c r="L114" s="1" t="s">
        <v>228</v>
      </c>
      <c r="M114" s="4" t="s">
        <v>32</v>
      </c>
      <c r="N114" s="4" t="s">
        <v>25</v>
      </c>
      <c r="O114" s="4" t="s">
        <v>43</v>
      </c>
      <c r="P114" s="4" t="s">
        <v>44</v>
      </c>
      <c r="Q114" s="1" t="s">
        <v>475</v>
      </c>
      <c r="R114" s="4" t="s">
        <v>476</v>
      </c>
      <c r="S114" s="1" t="s">
        <v>477</v>
      </c>
      <c r="T114" s="2">
        <v>0.849999999743888</v>
      </c>
      <c r="U114" s="5">
        <v>19522704.1</v>
      </c>
      <c r="V114" s="5">
        <v>16594298.48</v>
      </c>
      <c r="W114" s="5">
        <v>2928405.62</v>
      </c>
    </row>
    <row r="115" spans="1:23" ht="15">
      <c r="A115" s="1" t="s">
        <v>113</v>
      </c>
      <c r="B115" s="4" t="s">
        <v>158</v>
      </c>
      <c r="C115" s="4" t="s">
        <v>536</v>
      </c>
      <c r="D115" s="4" t="s">
        <v>537</v>
      </c>
      <c r="E115" s="4" t="s">
        <v>538</v>
      </c>
      <c r="F115" s="4" t="s">
        <v>153</v>
      </c>
      <c r="G115" s="1">
        <v>23752</v>
      </c>
      <c r="H115" s="4" t="s">
        <v>110</v>
      </c>
      <c r="I115" s="3">
        <v>25067</v>
      </c>
      <c r="J115" s="1" t="s">
        <v>58</v>
      </c>
      <c r="K115" s="1" t="s">
        <v>82</v>
      </c>
      <c r="L115" s="1"/>
      <c r="M115" s="4" t="s">
        <v>32</v>
      </c>
      <c r="N115" s="4" t="s">
        <v>25</v>
      </c>
      <c r="O115" s="4" t="s">
        <v>30</v>
      </c>
      <c r="P115" s="4" t="s">
        <v>31</v>
      </c>
      <c r="Q115" s="1" t="s">
        <v>475</v>
      </c>
      <c r="R115" s="4" t="s">
        <v>476</v>
      </c>
      <c r="S115" s="1" t="s">
        <v>477</v>
      </c>
      <c r="T115" s="2">
        <v>0.8499999996592508</v>
      </c>
      <c r="U115" s="5">
        <v>16140904.63</v>
      </c>
      <c r="V115" s="5">
        <v>13719768.93</v>
      </c>
      <c r="W115" s="5">
        <v>2421135.7</v>
      </c>
    </row>
    <row r="116" spans="1:23" ht="15">
      <c r="A116" s="1" t="s">
        <v>113</v>
      </c>
      <c r="B116" s="4" t="s">
        <v>158</v>
      </c>
      <c r="C116" s="4" t="s">
        <v>539</v>
      </c>
      <c r="D116" s="4" t="s">
        <v>540</v>
      </c>
      <c r="E116" s="4" t="s">
        <v>541</v>
      </c>
      <c r="F116" s="4" t="s">
        <v>200</v>
      </c>
      <c r="G116" s="1">
        <v>70883521</v>
      </c>
      <c r="H116" s="4" t="s">
        <v>84</v>
      </c>
      <c r="I116" s="3">
        <v>76001</v>
      </c>
      <c r="J116" s="1" t="s">
        <v>56</v>
      </c>
      <c r="K116" s="1" t="s">
        <v>156</v>
      </c>
      <c r="L116" s="1"/>
      <c r="M116" s="4" t="s">
        <v>32</v>
      </c>
      <c r="N116" s="4" t="s">
        <v>25</v>
      </c>
      <c r="O116" s="4" t="s">
        <v>45</v>
      </c>
      <c r="P116" s="4" t="s">
        <v>46</v>
      </c>
      <c r="Q116" s="1" t="s">
        <v>542</v>
      </c>
      <c r="R116" s="4" t="s">
        <v>543</v>
      </c>
      <c r="S116" s="1" t="s">
        <v>544</v>
      </c>
      <c r="T116" s="2">
        <v>0.8499999998976782</v>
      </c>
      <c r="U116" s="5">
        <v>180802055.41</v>
      </c>
      <c r="V116" s="5">
        <v>153681747.08</v>
      </c>
      <c r="W116" s="5">
        <v>18080205.54</v>
      </c>
    </row>
    <row r="117" spans="1:23" ht="15">
      <c r="A117" s="1" t="s">
        <v>113</v>
      </c>
      <c r="B117" s="4" t="s">
        <v>158</v>
      </c>
      <c r="C117" s="4" t="s">
        <v>545</v>
      </c>
      <c r="D117" s="4" t="s">
        <v>546</v>
      </c>
      <c r="E117" s="4" t="s">
        <v>547</v>
      </c>
      <c r="F117" s="4" t="s">
        <v>548</v>
      </c>
      <c r="G117" s="1">
        <v>46358978</v>
      </c>
      <c r="H117" s="4" t="s">
        <v>23</v>
      </c>
      <c r="I117" s="3">
        <v>13000</v>
      </c>
      <c r="J117" s="1" t="s">
        <v>65</v>
      </c>
      <c r="K117" s="1" t="s">
        <v>82</v>
      </c>
      <c r="L117" s="1" t="s">
        <v>82</v>
      </c>
      <c r="M117" s="4" t="s">
        <v>32</v>
      </c>
      <c r="N117" s="4" t="s">
        <v>25</v>
      </c>
      <c r="O117" s="4" t="s">
        <v>119</v>
      </c>
      <c r="P117" s="4" t="s">
        <v>120</v>
      </c>
      <c r="Q117" s="1" t="s">
        <v>542</v>
      </c>
      <c r="R117" s="4" t="s">
        <v>543</v>
      </c>
      <c r="S117" s="1" t="s">
        <v>544</v>
      </c>
      <c r="T117" s="2">
        <v>0.7309999990282608</v>
      </c>
      <c r="U117" s="5">
        <v>6997762.8</v>
      </c>
      <c r="V117" s="5">
        <v>5115364.6</v>
      </c>
      <c r="W117" s="5">
        <v>0</v>
      </c>
    </row>
    <row r="118" spans="1:24" ht="15">
      <c r="A118" s="1" t="s">
        <v>113</v>
      </c>
      <c r="B118" s="4" t="s">
        <v>158</v>
      </c>
      <c r="C118" s="4" t="s">
        <v>549</v>
      </c>
      <c r="D118" s="4" t="s">
        <v>550</v>
      </c>
      <c r="E118" s="4" t="s">
        <v>551</v>
      </c>
      <c r="F118" s="4" t="s">
        <v>173</v>
      </c>
      <c r="G118" s="1">
        <v>62156462</v>
      </c>
      <c r="H118" s="4" t="s">
        <v>84</v>
      </c>
      <c r="I118" s="3">
        <v>60200</v>
      </c>
      <c r="J118" s="1" t="s">
        <v>65</v>
      </c>
      <c r="K118" s="1" t="s">
        <v>118</v>
      </c>
      <c r="L118" s="1"/>
      <c r="M118" s="4" t="s">
        <v>32</v>
      </c>
      <c r="N118" s="4" t="s">
        <v>25</v>
      </c>
      <c r="O118" s="4" t="s">
        <v>43</v>
      </c>
      <c r="P118" s="4" t="s">
        <v>44</v>
      </c>
      <c r="Q118" s="1" t="s">
        <v>552</v>
      </c>
      <c r="R118" s="4" t="s">
        <v>553</v>
      </c>
      <c r="S118" s="1" t="s">
        <v>554</v>
      </c>
      <c r="T118" s="2">
        <v>0.85</v>
      </c>
      <c r="U118" s="5">
        <v>44799692</v>
      </c>
      <c r="V118" s="5">
        <v>38079738.2</v>
      </c>
      <c r="W118" s="5">
        <v>4479969.2</v>
      </c>
      <c r="X118" t="s">
        <v>940</v>
      </c>
    </row>
    <row r="119" spans="1:23" ht="15">
      <c r="A119" s="1" t="s">
        <v>113</v>
      </c>
      <c r="B119" s="4" t="s">
        <v>158</v>
      </c>
      <c r="C119" s="4" t="s">
        <v>555</v>
      </c>
      <c r="D119" s="4" t="s">
        <v>556</v>
      </c>
      <c r="E119" s="4" t="s">
        <v>557</v>
      </c>
      <c r="F119" s="4" t="s">
        <v>115</v>
      </c>
      <c r="G119" s="1">
        <v>49777513</v>
      </c>
      <c r="H119" s="4" t="s">
        <v>84</v>
      </c>
      <c r="I119" s="3">
        <v>30100</v>
      </c>
      <c r="J119" s="1" t="s">
        <v>56</v>
      </c>
      <c r="K119" s="1" t="s">
        <v>100</v>
      </c>
      <c r="L119" s="1" t="s">
        <v>100</v>
      </c>
      <c r="M119" s="4" t="s">
        <v>32</v>
      </c>
      <c r="N119" s="4" t="s">
        <v>25</v>
      </c>
      <c r="O119" s="4" t="s">
        <v>26</v>
      </c>
      <c r="P119" s="4" t="s">
        <v>27</v>
      </c>
      <c r="Q119" s="1" t="s">
        <v>542</v>
      </c>
      <c r="R119" s="4" t="s">
        <v>543</v>
      </c>
      <c r="S119" s="1" t="s">
        <v>544</v>
      </c>
      <c r="T119" s="2">
        <v>0.8499999999566991</v>
      </c>
      <c r="U119" s="5">
        <v>184753321.48</v>
      </c>
      <c r="V119" s="5">
        <v>157040323.25</v>
      </c>
      <c r="W119" s="5">
        <v>18475332.15</v>
      </c>
    </row>
    <row r="120" spans="1:23" ht="15">
      <c r="A120" s="1" t="s">
        <v>113</v>
      </c>
      <c r="B120" s="4" t="s">
        <v>158</v>
      </c>
      <c r="C120" s="4" t="s">
        <v>558</v>
      </c>
      <c r="D120" s="4" t="s">
        <v>559</v>
      </c>
      <c r="E120" s="4" t="s">
        <v>560</v>
      </c>
      <c r="F120" s="4" t="s">
        <v>121</v>
      </c>
      <c r="G120" s="1">
        <v>216275</v>
      </c>
      <c r="H120" s="4" t="s">
        <v>84</v>
      </c>
      <c r="I120" s="3">
        <v>53009</v>
      </c>
      <c r="J120" s="1" t="s">
        <v>70</v>
      </c>
      <c r="K120" s="1" t="s">
        <v>151</v>
      </c>
      <c r="L120" s="1"/>
      <c r="M120" s="4" t="s">
        <v>32</v>
      </c>
      <c r="N120" s="4" t="s">
        <v>25</v>
      </c>
      <c r="O120" s="4" t="s">
        <v>36</v>
      </c>
      <c r="P120" s="4" t="s">
        <v>37</v>
      </c>
      <c r="Q120" s="1" t="s">
        <v>542</v>
      </c>
      <c r="R120" s="4" t="s">
        <v>543</v>
      </c>
      <c r="S120" s="1" t="s">
        <v>544</v>
      </c>
      <c r="T120" s="2">
        <v>0.8499999998415739</v>
      </c>
      <c r="U120" s="5">
        <v>126241854.4</v>
      </c>
      <c r="V120" s="5">
        <v>107305576.22</v>
      </c>
      <c r="W120" s="5">
        <v>12624185.44</v>
      </c>
    </row>
    <row r="121" spans="1:23" ht="15">
      <c r="A121" s="1" t="s">
        <v>113</v>
      </c>
      <c r="B121" s="4" t="s">
        <v>158</v>
      </c>
      <c r="C121" s="4" t="s">
        <v>561</v>
      </c>
      <c r="D121" s="4" t="s">
        <v>562</v>
      </c>
      <c r="E121" s="4" t="s">
        <v>563</v>
      </c>
      <c r="F121" s="4" t="s">
        <v>148</v>
      </c>
      <c r="G121" s="1">
        <v>46747885</v>
      </c>
      <c r="H121" s="4" t="s">
        <v>84</v>
      </c>
      <c r="I121" s="3">
        <v>46001</v>
      </c>
      <c r="J121" s="1" t="s">
        <v>65</v>
      </c>
      <c r="K121" s="1" t="s">
        <v>151</v>
      </c>
      <c r="L121" s="1"/>
      <c r="M121" s="4" t="s">
        <v>32</v>
      </c>
      <c r="N121" s="4" t="s">
        <v>25</v>
      </c>
      <c r="O121" s="4" t="s">
        <v>53</v>
      </c>
      <c r="P121" s="4" t="s">
        <v>54</v>
      </c>
      <c r="Q121" s="1" t="s">
        <v>542</v>
      </c>
      <c r="R121" s="4" t="s">
        <v>543</v>
      </c>
      <c r="S121" s="1" t="s">
        <v>544</v>
      </c>
      <c r="T121" s="2">
        <v>0.8499999998159298</v>
      </c>
      <c r="U121" s="5">
        <v>81490658.9</v>
      </c>
      <c r="V121" s="5">
        <v>69267060.05</v>
      </c>
      <c r="W121" s="5">
        <v>8149065.89</v>
      </c>
    </row>
    <row r="122" spans="1:23" ht="15">
      <c r="A122" s="1" t="s">
        <v>113</v>
      </c>
      <c r="B122" s="4" t="s">
        <v>158</v>
      </c>
      <c r="C122" s="4" t="s">
        <v>564</v>
      </c>
      <c r="D122" s="4" t="s">
        <v>565</v>
      </c>
      <c r="E122" s="4" t="s">
        <v>566</v>
      </c>
      <c r="F122" s="4" t="s">
        <v>83</v>
      </c>
      <c r="G122" s="1">
        <v>61989592</v>
      </c>
      <c r="H122" s="4" t="s">
        <v>84</v>
      </c>
      <c r="I122" s="3">
        <v>77900</v>
      </c>
      <c r="J122" s="1" t="s">
        <v>79</v>
      </c>
      <c r="K122" s="1" t="s">
        <v>136</v>
      </c>
      <c r="L122" s="1"/>
      <c r="M122" s="4" t="s">
        <v>32</v>
      </c>
      <c r="N122" s="4" t="s">
        <v>25</v>
      </c>
      <c r="O122" s="4" t="s">
        <v>33</v>
      </c>
      <c r="P122" s="4" t="s">
        <v>34</v>
      </c>
      <c r="Q122" s="1" t="s">
        <v>542</v>
      </c>
      <c r="R122" s="4" t="s">
        <v>543</v>
      </c>
      <c r="S122" s="1" t="s">
        <v>544</v>
      </c>
      <c r="T122" s="2">
        <v>0.8499999999446624</v>
      </c>
      <c r="U122" s="5">
        <v>180708638.6</v>
      </c>
      <c r="V122" s="5">
        <v>153602342.8</v>
      </c>
      <c r="W122" s="5">
        <v>18070863.86</v>
      </c>
    </row>
    <row r="123" spans="1:23" ht="15">
      <c r="A123" s="1" t="s">
        <v>113</v>
      </c>
      <c r="B123" s="4" t="s">
        <v>158</v>
      </c>
      <c r="C123" s="4" t="s">
        <v>567</v>
      </c>
      <c r="D123" s="4" t="s">
        <v>568</v>
      </c>
      <c r="E123" s="4" t="s">
        <v>569</v>
      </c>
      <c r="F123" s="4" t="s">
        <v>433</v>
      </c>
      <c r="G123" s="1">
        <v>26867184</v>
      </c>
      <c r="H123" s="4" t="s">
        <v>270</v>
      </c>
      <c r="I123" s="3">
        <v>77900</v>
      </c>
      <c r="J123" s="1" t="s">
        <v>68</v>
      </c>
      <c r="K123" s="1" t="s">
        <v>107</v>
      </c>
      <c r="L123" s="1"/>
      <c r="M123" s="4" t="s">
        <v>32</v>
      </c>
      <c r="N123" s="4" t="s">
        <v>25</v>
      </c>
      <c r="O123" s="4" t="s">
        <v>33</v>
      </c>
      <c r="P123" s="4" t="s">
        <v>34</v>
      </c>
      <c r="Q123" s="1" t="s">
        <v>475</v>
      </c>
      <c r="R123" s="4" t="s">
        <v>476</v>
      </c>
      <c r="S123" s="1" t="s">
        <v>477</v>
      </c>
      <c r="T123" s="2">
        <v>0.8499999984137426</v>
      </c>
      <c r="U123" s="5">
        <v>4728110.35</v>
      </c>
      <c r="V123" s="5">
        <v>4018893.79</v>
      </c>
      <c r="W123" s="5">
        <v>472811.04</v>
      </c>
    </row>
    <row r="124" spans="1:23" ht="15">
      <c r="A124" s="1" t="s">
        <v>113</v>
      </c>
      <c r="B124" s="4" t="s">
        <v>158</v>
      </c>
      <c r="C124" s="4" t="s">
        <v>570</v>
      </c>
      <c r="D124" s="4" t="s">
        <v>571</v>
      </c>
      <c r="E124" s="4" t="s">
        <v>572</v>
      </c>
      <c r="F124" s="4" t="s">
        <v>453</v>
      </c>
      <c r="G124" s="1">
        <v>61384399</v>
      </c>
      <c r="H124" s="4" t="s">
        <v>84</v>
      </c>
      <c r="I124" s="3">
        <v>13000</v>
      </c>
      <c r="J124" s="1" t="s">
        <v>65</v>
      </c>
      <c r="K124" s="1" t="s">
        <v>151</v>
      </c>
      <c r="L124" s="1"/>
      <c r="M124" s="4" t="s">
        <v>32</v>
      </c>
      <c r="N124" s="4" t="s">
        <v>25</v>
      </c>
      <c r="O124" s="4" t="s">
        <v>415</v>
      </c>
      <c r="P124" s="4" t="s">
        <v>416</v>
      </c>
      <c r="Q124" s="1" t="s">
        <v>542</v>
      </c>
      <c r="R124" s="4" t="s">
        <v>543</v>
      </c>
      <c r="S124" s="1" t="s">
        <v>544</v>
      </c>
      <c r="T124" s="2">
        <v>0.7309999997984236</v>
      </c>
      <c r="U124" s="5">
        <v>131563024.92</v>
      </c>
      <c r="V124" s="5">
        <v>96172571.19</v>
      </c>
      <c r="W124" s="5">
        <v>28812302.45</v>
      </c>
    </row>
    <row r="125" spans="1:23" ht="15">
      <c r="A125" s="1" t="s">
        <v>113</v>
      </c>
      <c r="B125" s="4" t="s">
        <v>158</v>
      </c>
      <c r="C125" s="4" t="s">
        <v>573</v>
      </c>
      <c r="D125" s="4" t="s">
        <v>574</v>
      </c>
      <c r="E125" s="4" t="s">
        <v>575</v>
      </c>
      <c r="F125" s="4" t="s">
        <v>269</v>
      </c>
      <c r="G125" s="1">
        <v>25875167</v>
      </c>
      <c r="H125" s="4" t="s">
        <v>270</v>
      </c>
      <c r="I125" s="3">
        <v>75002</v>
      </c>
      <c r="J125" s="1" t="s">
        <v>65</v>
      </c>
      <c r="K125" s="1" t="s">
        <v>73</v>
      </c>
      <c r="L125" s="1"/>
      <c r="M125" s="4" t="s">
        <v>32</v>
      </c>
      <c r="N125" s="4" t="s">
        <v>25</v>
      </c>
      <c r="O125" s="4" t="s">
        <v>33</v>
      </c>
      <c r="P125" s="4" t="s">
        <v>34</v>
      </c>
      <c r="Q125" s="1" t="s">
        <v>542</v>
      </c>
      <c r="R125" s="4" t="s">
        <v>543</v>
      </c>
      <c r="S125" s="1" t="s">
        <v>544</v>
      </c>
      <c r="T125" s="2">
        <v>0.8499999968274863</v>
      </c>
      <c r="U125" s="5">
        <v>1733641.03</v>
      </c>
      <c r="V125" s="5">
        <v>1473594.87</v>
      </c>
      <c r="W125" s="5">
        <v>173364.1</v>
      </c>
    </row>
    <row r="126" spans="1:23" ht="15">
      <c r="A126" s="1" t="s">
        <v>113</v>
      </c>
      <c r="B126" s="4" t="s">
        <v>158</v>
      </c>
      <c r="C126" s="4" t="s">
        <v>576</v>
      </c>
      <c r="D126" s="4" t="s">
        <v>577</v>
      </c>
      <c r="E126" s="4" t="s">
        <v>578</v>
      </c>
      <c r="F126" s="4" t="s">
        <v>87</v>
      </c>
      <c r="G126" s="1">
        <v>60076658</v>
      </c>
      <c r="H126" s="4" t="s">
        <v>84</v>
      </c>
      <c r="I126" s="3">
        <v>37005</v>
      </c>
      <c r="J126" s="1" t="s">
        <v>65</v>
      </c>
      <c r="K126" s="1" t="s">
        <v>151</v>
      </c>
      <c r="L126" s="1"/>
      <c r="M126" s="4" t="s">
        <v>32</v>
      </c>
      <c r="N126" s="4" t="s">
        <v>25</v>
      </c>
      <c r="O126" s="4" t="s">
        <v>49</v>
      </c>
      <c r="P126" s="4" t="s">
        <v>50</v>
      </c>
      <c r="Q126" s="1" t="s">
        <v>542</v>
      </c>
      <c r="R126" s="4" t="s">
        <v>543</v>
      </c>
      <c r="S126" s="1" t="s">
        <v>544</v>
      </c>
      <c r="T126" s="2">
        <v>0.8499999998832899</v>
      </c>
      <c r="U126" s="5">
        <v>119955361.44</v>
      </c>
      <c r="V126" s="5">
        <v>101962057.21</v>
      </c>
      <c r="W126" s="5">
        <v>11995536.14</v>
      </c>
    </row>
    <row r="127" spans="1:23" ht="15">
      <c r="A127" s="1" t="s">
        <v>113</v>
      </c>
      <c r="B127" s="4" t="s">
        <v>158</v>
      </c>
      <c r="C127" s="4" t="s">
        <v>579</v>
      </c>
      <c r="D127" s="4" t="s">
        <v>580</v>
      </c>
      <c r="E127" s="4" t="s">
        <v>581</v>
      </c>
      <c r="F127" s="4" t="s">
        <v>117</v>
      </c>
      <c r="G127" s="1">
        <v>216208</v>
      </c>
      <c r="H127" s="4" t="s">
        <v>84</v>
      </c>
      <c r="I127" s="3">
        <v>11000</v>
      </c>
      <c r="J127" s="1" t="s">
        <v>65</v>
      </c>
      <c r="K127" s="1" t="s">
        <v>151</v>
      </c>
      <c r="L127" s="1"/>
      <c r="M127" s="4" t="s">
        <v>32</v>
      </c>
      <c r="N127" s="4" t="s">
        <v>25</v>
      </c>
      <c r="O127" s="4" t="s">
        <v>183</v>
      </c>
      <c r="P127" s="4" t="s">
        <v>184</v>
      </c>
      <c r="Q127" s="1" t="s">
        <v>542</v>
      </c>
      <c r="R127" s="4" t="s">
        <v>543</v>
      </c>
      <c r="S127" s="1" t="s">
        <v>544</v>
      </c>
      <c r="T127" s="2">
        <v>0.7309999998252973</v>
      </c>
      <c r="U127" s="5">
        <v>189808200.36</v>
      </c>
      <c r="V127" s="5">
        <v>138749794.43</v>
      </c>
      <c r="W127" s="5">
        <v>41567995.88</v>
      </c>
    </row>
    <row r="128" spans="1:23" ht="15">
      <c r="A128" s="1" t="s">
        <v>113</v>
      </c>
      <c r="B128" s="4" t="s">
        <v>158</v>
      </c>
      <c r="C128" s="4" t="s">
        <v>582</v>
      </c>
      <c r="D128" s="4" t="s">
        <v>583</v>
      </c>
      <c r="E128" s="4" t="s">
        <v>584</v>
      </c>
      <c r="F128" s="4" t="s">
        <v>123</v>
      </c>
      <c r="G128" s="1">
        <v>62156489</v>
      </c>
      <c r="H128" s="4" t="s">
        <v>84</v>
      </c>
      <c r="I128" s="3">
        <v>61300</v>
      </c>
      <c r="J128" s="1" t="s">
        <v>65</v>
      </c>
      <c r="K128" s="1" t="s">
        <v>151</v>
      </c>
      <c r="L128" s="1"/>
      <c r="M128" s="4" t="s">
        <v>32</v>
      </c>
      <c r="N128" s="4" t="s">
        <v>25</v>
      </c>
      <c r="O128" s="4" t="s">
        <v>43</v>
      </c>
      <c r="P128" s="4" t="s">
        <v>44</v>
      </c>
      <c r="Q128" s="1" t="s">
        <v>542</v>
      </c>
      <c r="R128" s="4" t="s">
        <v>543</v>
      </c>
      <c r="S128" s="1" t="s">
        <v>544</v>
      </c>
      <c r="T128" s="2">
        <v>0.85</v>
      </c>
      <c r="U128" s="5">
        <v>135897286</v>
      </c>
      <c r="V128" s="5">
        <v>115512693.1</v>
      </c>
      <c r="W128" s="5">
        <v>13589728.6</v>
      </c>
    </row>
    <row r="129" spans="1:23" ht="15">
      <c r="A129" s="1" t="s">
        <v>113</v>
      </c>
      <c r="B129" s="4" t="s">
        <v>158</v>
      </c>
      <c r="C129" s="4" t="s">
        <v>585</v>
      </c>
      <c r="D129" s="4" t="s">
        <v>586</v>
      </c>
      <c r="E129" s="4" t="s">
        <v>587</v>
      </c>
      <c r="F129" s="4" t="s">
        <v>91</v>
      </c>
      <c r="G129" s="1">
        <v>60461373</v>
      </c>
      <c r="H129" s="4" t="s">
        <v>84</v>
      </c>
      <c r="I129" s="3">
        <v>16000</v>
      </c>
      <c r="J129" s="1" t="s">
        <v>65</v>
      </c>
      <c r="K129" s="1" t="s">
        <v>151</v>
      </c>
      <c r="L129" s="1"/>
      <c r="M129" s="4" t="s">
        <v>32</v>
      </c>
      <c r="N129" s="4" t="s">
        <v>25</v>
      </c>
      <c r="O129" s="4" t="s">
        <v>119</v>
      </c>
      <c r="P129" s="4" t="s">
        <v>120</v>
      </c>
      <c r="Q129" s="1" t="s">
        <v>542</v>
      </c>
      <c r="R129" s="4" t="s">
        <v>543</v>
      </c>
      <c r="S129" s="1" t="s">
        <v>544</v>
      </c>
      <c r="T129" s="2">
        <v>0.7309999998518</v>
      </c>
      <c r="U129" s="5">
        <v>146086382.15</v>
      </c>
      <c r="V129" s="5">
        <v>106789145.33</v>
      </c>
      <c r="W129" s="5">
        <v>31992917.69</v>
      </c>
    </row>
    <row r="130" spans="1:23" ht="15">
      <c r="A130" s="1" t="s">
        <v>113</v>
      </c>
      <c r="B130" s="4" t="s">
        <v>158</v>
      </c>
      <c r="C130" s="4" t="s">
        <v>588</v>
      </c>
      <c r="D130" s="4" t="s">
        <v>589</v>
      </c>
      <c r="E130" s="4" t="s">
        <v>590</v>
      </c>
      <c r="F130" s="4" t="s">
        <v>457</v>
      </c>
      <c r="G130" s="1">
        <v>26239604</v>
      </c>
      <c r="H130" s="4" t="s">
        <v>270</v>
      </c>
      <c r="I130" s="3">
        <v>63700</v>
      </c>
      <c r="J130" s="1" t="s">
        <v>40</v>
      </c>
      <c r="K130" s="1" t="s">
        <v>76</v>
      </c>
      <c r="L130" s="1"/>
      <c r="M130" s="4" t="s">
        <v>32</v>
      </c>
      <c r="N130" s="4" t="s">
        <v>25</v>
      </c>
      <c r="O130" s="4" t="s">
        <v>43</v>
      </c>
      <c r="P130" s="4" t="s">
        <v>44</v>
      </c>
      <c r="Q130" s="1" t="s">
        <v>552</v>
      </c>
      <c r="R130" s="4" t="s">
        <v>553</v>
      </c>
      <c r="S130" s="1" t="s">
        <v>554</v>
      </c>
      <c r="T130" s="2">
        <v>0.8499999977125304</v>
      </c>
      <c r="U130" s="5">
        <v>4371642.8</v>
      </c>
      <c r="V130" s="5">
        <v>3715896.37</v>
      </c>
      <c r="W130" s="5">
        <v>437164.28</v>
      </c>
    </row>
    <row r="131" spans="1:23" ht="15">
      <c r="A131" s="1" t="s">
        <v>113</v>
      </c>
      <c r="B131" s="4" t="s">
        <v>158</v>
      </c>
      <c r="C131" s="4" t="s">
        <v>591</v>
      </c>
      <c r="D131" s="4" t="s">
        <v>592</v>
      </c>
      <c r="E131" s="4" t="s">
        <v>593</v>
      </c>
      <c r="F131" s="4" t="s">
        <v>126</v>
      </c>
      <c r="G131" s="1">
        <v>68407700</v>
      </c>
      <c r="H131" s="4" t="s">
        <v>84</v>
      </c>
      <c r="I131" s="3">
        <v>16000</v>
      </c>
      <c r="J131" s="1" t="s">
        <v>79</v>
      </c>
      <c r="K131" s="1" t="s">
        <v>151</v>
      </c>
      <c r="L131" s="1"/>
      <c r="M131" s="4" t="s">
        <v>32</v>
      </c>
      <c r="N131" s="4" t="s">
        <v>25</v>
      </c>
      <c r="O131" s="4" t="s">
        <v>128</v>
      </c>
      <c r="P131" s="4" t="s">
        <v>129</v>
      </c>
      <c r="Q131" s="1" t="s">
        <v>542</v>
      </c>
      <c r="R131" s="4" t="s">
        <v>543</v>
      </c>
      <c r="S131" s="1" t="s">
        <v>544</v>
      </c>
      <c r="T131" s="2">
        <v>0.7309999996906316</v>
      </c>
      <c r="U131" s="5">
        <v>124414751.79</v>
      </c>
      <c r="V131" s="5">
        <v>90947183.52</v>
      </c>
      <c r="W131" s="5">
        <v>27246830.66</v>
      </c>
    </row>
    <row r="132" spans="1:23" ht="15">
      <c r="A132" s="1" t="s">
        <v>113</v>
      </c>
      <c r="B132" s="4" t="s">
        <v>158</v>
      </c>
      <c r="C132" s="4" t="s">
        <v>594</v>
      </c>
      <c r="D132" s="4" t="s">
        <v>595</v>
      </c>
      <c r="E132" s="4" t="s">
        <v>596</v>
      </c>
      <c r="F132" s="4" t="s">
        <v>122</v>
      </c>
      <c r="G132" s="1">
        <v>60460709</v>
      </c>
      <c r="H132" s="4" t="s">
        <v>84</v>
      </c>
      <c r="I132" s="3">
        <v>16500</v>
      </c>
      <c r="J132" s="1" t="s">
        <v>56</v>
      </c>
      <c r="K132" s="1" t="s">
        <v>151</v>
      </c>
      <c r="L132" s="1"/>
      <c r="M132" s="4" t="s">
        <v>35</v>
      </c>
      <c r="N132" s="4" t="s">
        <v>25</v>
      </c>
      <c r="O132" s="4" t="s">
        <v>119</v>
      </c>
      <c r="P132" s="4" t="s">
        <v>120</v>
      </c>
      <c r="Q132" s="1" t="s">
        <v>542</v>
      </c>
      <c r="R132" s="4" t="s">
        <v>543</v>
      </c>
      <c r="S132" s="1" t="s">
        <v>544</v>
      </c>
      <c r="T132" s="2">
        <v>0.7309999999035662</v>
      </c>
      <c r="U132" s="5">
        <v>182197504.47</v>
      </c>
      <c r="V132" s="5">
        <v>133186375.75</v>
      </c>
      <c r="W132" s="5">
        <v>39901253.47</v>
      </c>
    </row>
    <row r="133" spans="1:23" ht="15">
      <c r="A133" s="1" t="s">
        <v>113</v>
      </c>
      <c r="B133" s="4" t="s">
        <v>158</v>
      </c>
      <c r="C133" s="4" t="s">
        <v>597</v>
      </c>
      <c r="D133" s="4" t="s">
        <v>598</v>
      </c>
      <c r="E133" s="4" t="s">
        <v>599</v>
      </c>
      <c r="F133" s="4" t="s">
        <v>244</v>
      </c>
      <c r="G133" s="1">
        <v>71226401</v>
      </c>
      <c r="H133" s="4" t="s">
        <v>84</v>
      </c>
      <c r="I133" s="3">
        <v>58601</v>
      </c>
      <c r="J133" s="1" t="s">
        <v>40</v>
      </c>
      <c r="K133" s="1" t="s">
        <v>151</v>
      </c>
      <c r="L133" s="1"/>
      <c r="M133" s="4" t="s">
        <v>32</v>
      </c>
      <c r="N133" s="4" t="s">
        <v>25</v>
      </c>
      <c r="O133" s="4" t="s">
        <v>38</v>
      </c>
      <c r="P133" s="4" t="s">
        <v>39</v>
      </c>
      <c r="Q133" s="1" t="s">
        <v>542</v>
      </c>
      <c r="R133" s="4" t="s">
        <v>543</v>
      </c>
      <c r="S133" s="1" t="s">
        <v>544</v>
      </c>
      <c r="T133" s="2">
        <v>0.8499999996767117</v>
      </c>
      <c r="U133" s="5">
        <v>52584637.42</v>
      </c>
      <c r="V133" s="5">
        <v>44696941.79</v>
      </c>
      <c r="W133" s="5">
        <v>5258463.74</v>
      </c>
    </row>
    <row r="134" spans="1:23" ht="15">
      <c r="A134" s="1" t="s">
        <v>113</v>
      </c>
      <c r="B134" s="4" t="s">
        <v>158</v>
      </c>
      <c r="C134" s="4" t="s">
        <v>600</v>
      </c>
      <c r="D134" s="4" t="s">
        <v>601</v>
      </c>
      <c r="E134" s="4" t="s">
        <v>602</v>
      </c>
      <c r="F134" s="4" t="s">
        <v>327</v>
      </c>
      <c r="G134" s="1">
        <v>47813059</v>
      </c>
      <c r="H134" s="4" t="s">
        <v>84</v>
      </c>
      <c r="I134" s="3">
        <v>74601</v>
      </c>
      <c r="J134" s="1" t="s">
        <v>58</v>
      </c>
      <c r="K134" s="1" t="s">
        <v>151</v>
      </c>
      <c r="L134" s="1"/>
      <c r="M134" s="4" t="s">
        <v>32</v>
      </c>
      <c r="N134" s="4" t="s">
        <v>25</v>
      </c>
      <c r="O134" s="4" t="s">
        <v>41</v>
      </c>
      <c r="P134" s="4" t="s">
        <v>42</v>
      </c>
      <c r="Q134" s="1" t="s">
        <v>542</v>
      </c>
      <c r="R134" s="4" t="s">
        <v>543</v>
      </c>
      <c r="S134" s="1" t="s">
        <v>544</v>
      </c>
      <c r="T134" s="2">
        <v>0.8499999999200247</v>
      </c>
      <c r="U134" s="5">
        <v>137542570.26</v>
      </c>
      <c r="V134" s="5">
        <v>116911184.71</v>
      </c>
      <c r="W134" s="5">
        <v>13754257.03</v>
      </c>
    </row>
    <row r="135" spans="1:24" ht="15">
      <c r="A135" s="1" t="s">
        <v>113</v>
      </c>
      <c r="B135" s="4" t="s">
        <v>158</v>
      </c>
      <c r="C135" s="4" t="s">
        <v>603</v>
      </c>
      <c r="D135" s="4" t="s">
        <v>604</v>
      </c>
      <c r="E135" s="4" t="s">
        <v>605</v>
      </c>
      <c r="F135" s="4" t="s">
        <v>423</v>
      </c>
      <c r="G135" s="1">
        <v>61384984</v>
      </c>
      <c r="H135" s="4" t="s">
        <v>84</v>
      </c>
      <c r="I135" s="3">
        <v>11800</v>
      </c>
      <c r="J135" s="1" t="s">
        <v>40</v>
      </c>
      <c r="K135" s="1" t="s">
        <v>151</v>
      </c>
      <c r="L135" s="1"/>
      <c r="M135" s="4" t="s">
        <v>35</v>
      </c>
      <c r="N135" s="4" t="s">
        <v>25</v>
      </c>
      <c r="O135" s="4" t="s">
        <v>154</v>
      </c>
      <c r="P135" s="4" t="s">
        <v>155</v>
      </c>
      <c r="Q135" s="1" t="s">
        <v>552</v>
      </c>
      <c r="R135" s="4" t="s">
        <v>553</v>
      </c>
      <c r="S135" s="1" t="s">
        <v>554</v>
      </c>
      <c r="T135" s="2">
        <v>0.7309999998288639</v>
      </c>
      <c r="U135" s="5">
        <v>138310907.57</v>
      </c>
      <c r="V135" s="5">
        <v>101105273.41</v>
      </c>
      <c r="W135" s="5">
        <v>30290088.76</v>
      </c>
      <c r="X135" t="s">
        <v>940</v>
      </c>
    </row>
    <row r="136" spans="1:23" ht="15">
      <c r="A136" s="1" t="s">
        <v>113</v>
      </c>
      <c r="B136" s="4" t="s">
        <v>158</v>
      </c>
      <c r="C136" s="4" t="s">
        <v>606</v>
      </c>
      <c r="D136" s="4" t="s">
        <v>607</v>
      </c>
      <c r="E136" s="4" t="s">
        <v>608</v>
      </c>
      <c r="F136" s="4" t="s">
        <v>349</v>
      </c>
      <c r="G136" s="1">
        <v>25552465</v>
      </c>
      <c r="H136" s="4" t="s">
        <v>29</v>
      </c>
      <c r="I136" s="3">
        <v>60200</v>
      </c>
      <c r="J136" s="1" t="s">
        <v>65</v>
      </c>
      <c r="K136" s="1" t="s">
        <v>103</v>
      </c>
      <c r="L136" s="1" t="s">
        <v>112</v>
      </c>
      <c r="M136" s="4" t="s">
        <v>24</v>
      </c>
      <c r="N136" s="4" t="s">
        <v>25</v>
      </c>
      <c r="O136" s="4" t="s">
        <v>43</v>
      </c>
      <c r="P136" s="4" t="s">
        <v>44</v>
      </c>
      <c r="Q136" s="1" t="s">
        <v>475</v>
      </c>
      <c r="R136" s="4" t="s">
        <v>476</v>
      </c>
      <c r="S136" s="1" t="s">
        <v>477</v>
      </c>
      <c r="T136" s="2">
        <v>0.85</v>
      </c>
      <c r="U136" s="5">
        <v>2555036.4</v>
      </c>
      <c r="V136" s="5">
        <v>2171780.94</v>
      </c>
      <c r="W136" s="5">
        <v>0</v>
      </c>
    </row>
    <row r="137" spans="1:23" ht="15">
      <c r="A137" s="1" t="s">
        <v>113</v>
      </c>
      <c r="B137" s="4" t="s">
        <v>158</v>
      </c>
      <c r="C137" s="4" t="s">
        <v>609</v>
      </c>
      <c r="D137" s="4" t="s">
        <v>610</v>
      </c>
      <c r="E137" s="4" t="s">
        <v>611</v>
      </c>
      <c r="F137" s="4" t="s">
        <v>150</v>
      </c>
      <c r="G137" s="1">
        <v>44555601</v>
      </c>
      <c r="H137" s="4" t="s">
        <v>84</v>
      </c>
      <c r="I137" s="3">
        <v>40001</v>
      </c>
      <c r="J137" s="1" t="s">
        <v>79</v>
      </c>
      <c r="K137" s="1" t="s">
        <v>151</v>
      </c>
      <c r="L137" s="1"/>
      <c r="M137" s="4" t="s">
        <v>32</v>
      </c>
      <c r="N137" s="4" t="s">
        <v>25</v>
      </c>
      <c r="O137" s="4" t="s">
        <v>51</v>
      </c>
      <c r="P137" s="4" t="s">
        <v>52</v>
      </c>
      <c r="Q137" s="1" t="s">
        <v>542</v>
      </c>
      <c r="R137" s="4" t="s">
        <v>543</v>
      </c>
      <c r="S137" s="1" t="s">
        <v>544</v>
      </c>
      <c r="T137" s="2">
        <v>0.8499999998713516</v>
      </c>
      <c r="U137" s="5">
        <v>124369918.16</v>
      </c>
      <c r="V137" s="5">
        <v>105714430.42</v>
      </c>
      <c r="W137" s="5">
        <v>12436991.82</v>
      </c>
    </row>
    <row r="138" spans="1:23" ht="15">
      <c r="A138" s="1" t="s">
        <v>113</v>
      </c>
      <c r="B138" s="4" t="s">
        <v>158</v>
      </c>
      <c r="C138" s="4" t="s">
        <v>612</v>
      </c>
      <c r="D138" s="4" t="s">
        <v>613</v>
      </c>
      <c r="E138" s="4" t="s">
        <v>614</v>
      </c>
      <c r="F138" s="4" t="s">
        <v>127</v>
      </c>
      <c r="G138" s="1">
        <v>216224</v>
      </c>
      <c r="H138" s="4" t="s">
        <v>84</v>
      </c>
      <c r="I138" s="3">
        <v>60200</v>
      </c>
      <c r="J138" s="1" t="s">
        <v>70</v>
      </c>
      <c r="K138" s="1" t="s">
        <v>114</v>
      </c>
      <c r="L138" s="1"/>
      <c r="M138" s="4" t="s">
        <v>32</v>
      </c>
      <c r="N138" s="4" t="s">
        <v>25</v>
      </c>
      <c r="O138" s="4" t="s">
        <v>43</v>
      </c>
      <c r="P138" s="4" t="s">
        <v>44</v>
      </c>
      <c r="Q138" s="1" t="s">
        <v>542</v>
      </c>
      <c r="R138" s="4" t="s">
        <v>543</v>
      </c>
      <c r="S138" s="1" t="s">
        <v>544</v>
      </c>
      <c r="T138" s="2">
        <v>0.8499999998951979</v>
      </c>
      <c r="U138" s="5">
        <v>200377606.66</v>
      </c>
      <c r="V138" s="5">
        <v>170320965.64</v>
      </c>
      <c r="W138" s="5">
        <v>20037760.67</v>
      </c>
    </row>
    <row r="139" spans="1:23" ht="15">
      <c r="A139" s="1" t="s">
        <v>113</v>
      </c>
      <c r="B139" s="4" t="s">
        <v>158</v>
      </c>
      <c r="C139" s="4" t="s">
        <v>615</v>
      </c>
      <c r="D139" s="4" t="s">
        <v>616</v>
      </c>
      <c r="E139" s="4" t="s">
        <v>617</v>
      </c>
      <c r="F139" s="4" t="s">
        <v>410</v>
      </c>
      <c r="G139" s="1">
        <v>62690094</v>
      </c>
      <c r="H139" s="4" t="s">
        <v>84</v>
      </c>
      <c r="I139" s="3">
        <v>50003</v>
      </c>
      <c r="J139" s="1" t="s">
        <v>79</v>
      </c>
      <c r="K139" s="1" t="s">
        <v>151</v>
      </c>
      <c r="L139" s="1"/>
      <c r="M139" s="4" t="s">
        <v>32</v>
      </c>
      <c r="N139" s="4" t="s">
        <v>25</v>
      </c>
      <c r="O139" s="4" t="s">
        <v>47</v>
      </c>
      <c r="P139" s="4" t="s">
        <v>48</v>
      </c>
      <c r="Q139" s="1" t="s">
        <v>542</v>
      </c>
      <c r="R139" s="4" t="s">
        <v>543</v>
      </c>
      <c r="S139" s="1" t="s">
        <v>544</v>
      </c>
      <c r="T139" s="2">
        <v>0.8499999998601048</v>
      </c>
      <c r="U139" s="5">
        <v>153686469.59</v>
      </c>
      <c r="V139" s="5">
        <v>130633499.13</v>
      </c>
      <c r="W139" s="5">
        <v>15368646.97</v>
      </c>
    </row>
    <row r="140" spans="1:24" ht="15">
      <c r="A140" s="1" t="s">
        <v>113</v>
      </c>
      <c r="B140" s="4" t="s">
        <v>158</v>
      </c>
      <c r="C140" s="4" t="s">
        <v>618</v>
      </c>
      <c r="D140" s="4" t="s">
        <v>619</v>
      </c>
      <c r="E140" s="4" t="s">
        <v>620</v>
      </c>
      <c r="F140" s="4" t="s">
        <v>458</v>
      </c>
      <c r="G140" s="1">
        <v>60461071</v>
      </c>
      <c r="H140" s="4" t="s">
        <v>84</v>
      </c>
      <c r="I140" s="3">
        <v>11000</v>
      </c>
      <c r="J140" s="1" t="s">
        <v>40</v>
      </c>
      <c r="K140" s="1" t="s">
        <v>105</v>
      </c>
      <c r="L140" s="1"/>
      <c r="M140" s="4" t="s">
        <v>32</v>
      </c>
      <c r="N140" s="4" t="s">
        <v>25</v>
      </c>
      <c r="O140" s="4" t="s">
        <v>119</v>
      </c>
      <c r="P140" s="4" t="s">
        <v>120</v>
      </c>
      <c r="Q140" s="1" t="s">
        <v>475</v>
      </c>
      <c r="R140" s="4" t="s">
        <v>476</v>
      </c>
      <c r="S140" s="1" t="s">
        <v>477</v>
      </c>
      <c r="T140" s="2">
        <v>0.7309999993141035</v>
      </c>
      <c r="U140" s="5">
        <v>13733850.82</v>
      </c>
      <c r="V140" s="5">
        <v>10039444.94</v>
      </c>
      <c r="W140" s="5">
        <v>3007713.33</v>
      </c>
      <c r="X140" t="s">
        <v>940</v>
      </c>
    </row>
    <row r="141" spans="1:23" ht="15">
      <c r="A141" s="1" t="s">
        <v>113</v>
      </c>
      <c r="B141" s="4" t="s">
        <v>158</v>
      </c>
      <c r="C141" s="4" t="s">
        <v>621</v>
      </c>
      <c r="D141" s="4" t="s">
        <v>622</v>
      </c>
      <c r="E141" s="4" t="s">
        <v>623</v>
      </c>
      <c r="F141" s="4" t="s">
        <v>124</v>
      </c>
      <c r="G141" s="1">
        <v>216305</v>
      </c>
      <c r="H141" s="4" t="s">
        <v>84</v>
      </c>
      <c r="I141" s="3">
        <v>60200</v>
      </c>
      <c r="J141" s="1" t="s">
        <v>40</v>
      </c>
      <c r="K141" s="1" t="s">
        <v>151</v>
      </c>
      <c r="L141" s="1"/>
      <c r="M141" s="4" t="s">
        <v>32</v>
      </c>
      <c r="N141" s="4" t="s">
        <v>25</v>
      </c>
      <c r="O141" s="4" t="s">
        <v>43</v>
      </c>
      <c r="P141" s="4" t="s">
        <v>44</v>
      </c>
      <c r="Q141" s="1" t="s">
        <v>542</v>
      </c>
      <c r="R141" s="4" t="s">
        <v>543</v>
      </c>
      <c r="S141" s="1" t="s">
        <v>544</v>
      </c>
      <c r="T141" s="2">
        <v>0.8499999999421264</v>
      </c>
      <c r="U141" s="5">
        <v>155511304.94</v>
      </c>
      <c r="V141" s="5">
        <v>132184609.19</v>
      </c>
      <c r="W141" s="5">
        <v>15551130.49</v>
      </c>
    </row>
    <row r="142" spans="1:23" ht="15">
      <c r="A142" s="1" t="s">
        <v>113</v>
      </c>
      <c r="B142" s="4" t="s">
        <v>158</v>
      </c>
      <c r="C142" s="4" t="s">
        <v>624</v>
      </c>
      <c r="D142" s="4" t="s">
        <v>625</v>
      </c>
      <c r="E142" s="4" t="s">
        <v>626</v>
      </c>
      <c r="F142" s="4" t="s">
        <v>414</v>
      </c>
      <c r="G142" s="1">
        <v>27590101</v>
      </c>
      <c r="H142" s="4" t="s">
        <v>92</v>
      </c>
      <c r="I142" s="3">
        <v>11000</v>
      </c>
      <c r="J142" s="1" t="s">
        <v>68</v>
      </c>
      <c r="K142" s="1" t="s">
        <v>138</v>
      </c>
      <c r="L142" s="1"/>
      <c r="M142" s="4" t="s">
        <v>32</v>
      </c>
      <c r="N142" s="4" t="s">
        <v>25</v>
      </c>
      <c r="O142" s="4" t="s">
        <v>415</v>
      </c>
      <c r="P142" s="4" t="s">
        <v>416</v>
      </c>
      <c r="Q142" s="1" t="s">
        <v>475</v>
      </c>
      <c r="R142" s="4" t="s">
        <v>476</v>
      </c>
      <c r="S142" s="1" t="s">
        <v>477</v>
      </c>
      <c r="T142" s="2">
        <v>0.7309999994648102</v>
      </c>
      <c r="U142" s="5">
        <v>2989593.6</v>
      </c>
      <c r="V142" s="5">
        <v>2185392.92</v>
      </c>
      <c r="W142" s="5">
        <v>654720.99</v>
      </c>
    </row>
    <row r="143" spans="1:23" ht="15">
      <c r="A143" s="1" t="s">
        <v>113</v>
      </c>
      <c r="B143" s="4" t="s">
        <v>158</v>
      </c>
      <c r="C143" s="4" t="s">
        <v>627</v>
      </c>
      <c r="D143" s="4" t="s">
        <v>628</v>
      </c>
      <c r="E143" s="4" t="s">
        <v>629</v>
      </c>
      <c r="F143" s="4" t="s">
        <v>147</v>
      </c>
      <c r="G143" s="1">
        <v>61988987</v>
      </c>
      <c r="H143" s="4" t="s">
        <v>84</v>
      </c>
      <c r="I143" s="3">
        <v>70200</v>
      </c>
      <c r="J143" s="1" t="s">
        <v>79</v>
      </c>
      <c r="K143" s="1" t="s">
        <v>151</v>
      </c>
      <c r="L143" s="1"/>
      <c r="M143" s="4" t="s">
        <v>32</v>
      </c>
      <c r="N143" s="4" t="s">
        <v>25</v>
      </c>
      <c r="O143" s="4" t="s">
        <v>41</v>
      </c>
      <c r="P143" s="4" t="s">
        <v>42</v>
      </c>
      <c r="Q143" s="1" t="s">
        <v>542</v>
      </c>
      <c r="R143" s="4" t="s">
        <v>543</v>
      </c>
      <c r="S143" s="1" t="s">
        <v>544</v>
      </c>
      <c r="T143" s="2">
        <v>0.8499999998428615</v>
      </c>
      <c r="U143" s="5">
        <v>140003878.92</v>
      </c>
      <c r="V143" s="5">
        <v>119003297.06</v>
      </c>
      <c r="W143" s="5">
        <v>14000387.9</v>
      </c>
    </row>
    <row r="144" spans="1:23" ht="15">
      <c r="A144" s="1" t="s">
        <v>113</v>
      </c>
      <c r="B144" s="4" t="s">
        <v>158</v>
      </c>
      <c r="C144" s="4" t="s">
        <v>630</v>
      </c>
      <c r="D144" s="4" t="s">
        <v>631</v>
      </c>
      <c r="E144" s="4" t="s">
        <v>632</v>
      </c>
      <c r="F144" s="4" t="s">
        <v>633</v>
      </c>
      <c r="G144" s="1">
        <v>26968631</v>
      </c>
      <c r="H144" s="4" t="s">
        <v>23</v>
      </c>
      <c r="I144" s="3">
        <v>66902</v>
      </c>
      <c r="J144" s="1" t="s">
        <v>56</v>
      </c>
      <c r="K144" s="1" t="s">
        <v>106</v>
      </c>
      <c r="L144" s="1"/>
      <c r="M144" s="4" t="s">
        <v>32</v>
      </c>
      <c r="N144" s="4" t="s">
        <v>25</v>
      </c>
      <c r="O144" s="4" t="s">
        <v>43</v>
      </c>
      <c r="P144" s="4" t="s">
        <v>44</v>
      </c>
      <c r="Q144" s="1" t="s">
        <v>552</v>
      </c>
      <c r="R144" s="4" t="s">
        <v>553</v>
      </c>
      <c r="S144" s="1" t="s">
        <v>554</v>
      </c>
      <c r="T144" s="2">
        <v>0.849999997673419</v>
      </c>
      <c r="U144" s="5">
        <v>5157783.12</v>
      </c>
      <c r="V144" s="5">
        <v>4384115.64</v>
      </c>
      <c r="W144" s="5">
        <v>0</v>
      </c>
    </row>
    <row r="145" spans="1:23" ht="15">
      <c r="A145" s="1" t="s">
        <v>113</v>
      </c>
      <c r="B145" s="4" t="s">
        <v>158</v>
      </c>
      <c r="C145" s="4" t="s">
        <v>634</v>
      </c>
      <c r="D145" s="4" t="s">
        <v>635</v>
      </c>
      <c r="E145" s="4" t="s">
        <v>636</v>
      </c>
      <c r="F145" s="4" t="s">
        <v>637</v>
      </c>
      <c r="G145" s="1">
        <v>28881699</v>
      </c>
      <c r="H145" s="4" t="s">
        <v>23</v>
      </c>
      <c r="I145" s="3">
        <v>17000</v>
      </c>
      <c r="J145" s="1" t="s">
        <v>65</v>
      </c>
      <c r="K145" s="1" t="s">
        <v>111</v>
      </c>
      <c r="L145" s="1"/>
      <c r="M145" s="4" t="s">
        <v>35</v>
      </c>
      <c r="N145" s="4" t="s">
        <v>25</v>
      </c>
      <c r="O145" s="4" t="s">
        <v>131</v>
      </c>
      <c r="P145" s="4" t="s">
        <v>132</v>
      </c>
      <c r="Q145" s="1" t="s">
        <v>552</v>
      </c>
      <c r="R145" s="4" t="s">
        <v>553</v>
      </c>
      <c r="S145" s="1" t="s">
        <v>554</v>
      </c>
      <c r="T145" s="2">
        <v>0.7309999972759635</v>
      </c>
      <c r="U145" s="5">
        <v>5609322.88</v>
      </c>
      <c r="V145" s="5">
        <v>4100415.01</v>
      </c>
      <c r="W145" s="5">
        <v>0</v>
      </c>
    </row>
    <row r="146" spans="1:23" ht="15">
      <c r="A146" s="1" t="s">
        <v>113</v>
      </c>
      <c r="B146" s="4" t="s">
        <v>158</v>
      </c>
      <c r="C146" s="4" t="s">
        <v>638</v>
      </c>
      <c r="D146" s="4" t="s">
        <v>639</v>
      </c>
      <c r="E146" s="4" t="s">
        <v>640</v>
      </c>
      <c r="F146" s="4" t="s">
        <v>126</v>
      </c>
      <c r="G146" s="1">
        <v>68407700</v>
      </c>
      <c r="H146" s="4" t="s">
        <v>84</v>
      </c>
      <c r="I146" s="3">
        <v>16000</v>
      </c>
      <c r="J146" s="1" t="s">
        <v>65</v>
      </c>
      <c r="K146" s="1" t="s">
        <v>114</v>
      </c>
      <c r="L146" s="1"/>
      <c r="M146" s="4" t="s">
        <v>32</v>
      </c>
      <c r="N146" s="4" t="s">
        <v>25</v>
      </c>
      <c r="O146" s="4" t="s">
        <v>30</v>
      </c>
      <c r="P146" s="4" t="s">
        <v>31</v>
      </c>
      <c r="Q146" s="1" t="s">
        <v>475</v>
      </c>
      <c r="R146" s="4" t="s">
        <v>476</v>
      </c>
      <c r="S146" s="1" t="s">
        <v>477</v>
      </c>
      <c r="T146" s="2">
        <v>0.85</v>
      </c>
      <c r="U146" s="5">
        <v>7536795</v>
      </c>
      <c r="V146" s="5">
        <v>6406275.75</v>
      </c>
      <c r="W146" s="5">
        <v>753679.5</v>
      </c>
    </row>
    <row r="147" spans="1:23" ht="15">
      <c r="A147" s="1" t="s">
        <v>113</v>
      </c>
      <c r="B147" s="4" t="s">
        <v>158</v>
      </c>
      <c r="C147" s="4" t="s">
        <v>641</v>
      </c>
      <c r="D147" s="4" t="s">
        <v>642</v>
      </c>
      <c r="E147" s="4" t="s">
        <v>643</v>
      </c>
      <c r="F147" s="4" t="s">
        <v>126</v>
      </c>
      <c r="G147" s="1">
        <v>68407700</v>
      </c>
      <c r="H147" s="4" t="s">
        <v>84</v>
      </c>
      <c r="I147" s="3">
        <v>16000</v>
      </c>
      <c r="J147" s="1" t="s">
        <v>78</v>
      </c>
      <c r="K147" s="1" t="s">
        <v>114</v>
      </c>
      <c r="L147" s="1"/>
      <c r="M147" s="4" t="s">
        <v>32</v>
      </c>
      <c r="N147" s="4" t="s">
        <v>25</v>
      </c>
      <c r="O147" s="4" t="s">
        <v>119</v>
      </c>
      <c r="P147" s="4" t="s">
        <v>120</v>
      </c>
      <c r="Q147" s="1" t="s">
        <v>475</v>
      </c>
      <c r="R147" s="4" t="s">
        <v>476</v>
      </c>
      <c r="S147" s="1" t="s">
        <v>477</v>
      </c>
      <c r="T147" s="2">
        <v>0.7589999994045684</v>
      </c>
      <c r="U147" s="5">
        <v>6717816</v>
      </c>
      <c r="V147" s="5">
        <v>5098822.34</v>
      </c>
      <c r="W147" s="5">
        <v>1283102.85</v>
      </c>
    </row>
    <row r="148" spans="1:23" ht="15">
      <c r="A148" s="1" t="s">
        <v>113</v>
      </c>
      <c r="B148" s="4" t="s">
        <v>158</v>
      </c>
      <c r="C148" s="4" t="s">
        <v>644</v>
      </c>
      <c r="D148" s="4" t="s">
        <v>645</v>
      </c>
      <c r="E148" s="4" t="s">
        <v>646</v>
      </c>
      <c r="F148" s="4" t="s">
        <v>126</v>
      </c>
      <c r="G148" s="1">
        <v>68407700</v>
      </c>
      <c r="H148" s="4" t="s">
        <v>84</v>
      </c>
      <c r="I148" s="3">
        <v>16000</v>
      </c>
      <c r="J148" s="1" t="s">
        <v>40</v>
      </c>
      <c r="K148" s="1" t="s">
        <v>143</v>
      </c>
      <c r="L148" s="1"/>
      <c r="M148" s="4" t="s">
        <v>32</v>
      </c>
      <c r="N148" s="4" t="s">
        <v>25</v>
      </c>
      <c r="O148" s="4" t="s">
        <v>119</v>
      </c>
      <c r="P148" s="4" t="s">
        <v>120</v>
      </c>
      <c r="Q148" s="1" t="s">
        <v>475</v>
      </c>
      <c r="R148" s="4" t="s">
        <v>476</v>
      </c>
      <c r="S148" s="1" t="s">
        <v>477</v>
      </c>
      <c r="T148" s="2">
        <v>0.7589999988102827</v>
      </c>
      <c r="U148" s="5">
        <v>7329472.08</v>
      </c>
      <c r="V148" s="5">
        <v>5563069.3</v>
      </c>
      <c r="W148" s="5">
        <v>1399929.17</v>
      </c>
    </row>
    <row r="149" spans="1:23" ht="15">
      <c r="A149" s="1" t="s">
        <v>113</v>
      </c>
      <c r="B149" s="4" t="s">
        <v>158</v>
      </c>
      <c r="C149" s="4" t="s">
        <v>647</v>
      </c>
      <c r="D149" s="4" t="s">
        <v>648</v>
      </c>
      <c r="E149" s="4" t="s">
        <v>649</v>
      </c>
      <c r="F149" s="4" t="s">
        <v>126</v>
      </c>
      <c r="G149" s="1">
        <v>68407700</v>
      </c>
      <c r="H149" s="4" t="s">
        <v>84</v>
      </c>
      <c r="I149" s="3">
        <v>16000</v>
      </c>
      <c r="J149" s="1" t="s">
        <v>40</v>
      </c>
      <c r="K149" s="1" t="s">
        <v>143</v>
      </c>
      <c r="L149" s="1"/>
      <c r="M149" s="4" t="s">
        <v>32</v>
      </c>
      <c r="N149" s="4" t="s">
        <v>25</v>
      </c>
      <c r="O149" s="4" t="s">
        <v>119</v>
      </c>
      <c r="P149" s="4" t="s">
        <v>120</v>
      </c>
      <c r="Q149" s="1" t="s">
        <v>475</v>
      </c>
      <c r="R149" s="4" t="s">
        <v>476</v>
      </c>
      <c r="S149" s="1" t="s">
        <v>477</v>
      </c>
      <c r="T149" s="2">
        <v>0.7589999977701818</v>
      </c>
      <c r="U149" s="5">
        <v>7067840.64</v>
      </c>
      <c r="V149" s="5">
        <v>5364491.03</v>
      </c>
      <c r="W149" s="5">
        <v>1349957.57</v>
      </c>
    </row>
    <row r="150" spans="1:23" ht="15">
      <c r="A150" s="1" t="s">
        <v>113</v>
      </c>
      <c r="B150" s="4" t="s">
        <v>158</v>
      </c>
      <c r="C150" s="4" t="s">
        <v>650</v>
      </c>
      <c r="D150" s="4" t="s">
        <v>651</v>
      </c>
      <c r="E150" s="4" t="s">
        <v>652</v>
      </c>
      <c r="F150" s="4" t="s">
        <v>126</v>
      </c>
      <c r="G150" s="1">
        <v>68407700</v>
      </c>
      <c r="H150" s="4" t="s">
        <v>84</v>
      </c>
      <c r="I150" s="3">
        <v>16000</v>
      </c>
      <c r="J150" s="1" t="s">
        <v>40</v>
      </c>
      <c r="K150" s="1" t="s">
        <v>143</v>
      </c>
      <c r="L150" s="1"/>
      <c r="M150" s="4" t="s">
        <v>32</v>
      </c>
      <c r="N150" s="4" t="s">
        <v>25</v>
      </c>
      <c r="O150" s="4" t="s">
        <v>119</v>
      </c>
      <c r="P150" s="4" t="s">
        <v>120</v>
      </c>
      <c r="Q150" s="1" t="s">
        <v>475</v>
      </c>
      <c r="R150" s="4" t="s">
        <v>476</v>
      </c>
      <c r="S150" s="1" t="s">
        <v>477</v>
      </c>
      <c r="T150" s="2">
        <v>0.7589999992839712</v>
      </c>
      <c r="U150" s="5">
        <v>8910256.82</v>
      </c>
      <c r="V150" s="5">
        <v>6762884.92</v>
      </c>
      <c r="W150" s="5">
        <v>1701859.05</v>
      </c>
    </row>
    <row r="151" spans="1:23" ht="15">
      <c r="A151" s="1" t="s">
        <v>113</v>
      </c>
      <c r="B151" s="4" t="s">
        <v>158</v>
      </c>
      <c r="C151" s="4" t="s">
        <v>653</v>
      </c>
      <c r="D151" s="4" t="s">
        <v>654</v>
      </c>
      <c r="E151" s="4" t="s">
        <v>655</v>
      </c>
      <c r="F151" s="4" t="s">
        <v>126</v>
      </c>
      <c r="G151" s="1">
        <v>68407700</v>
      </c>
      <c r="H151" s="4" t="s">
        <v>84</v>
      </c>
      <c r="I151" s="3">
        <v>16000</v>
      </c>
      <c r="J151" s="1" t="s">
        <v>40</v>
      </c>
      <c r="K151" s="1" t="s">
        <v>143</v>
      </c>
      <c r="L151" s="1" t="s">
        <v>143</v>
      </c>
      <c r="M151" s="4" t="s">
        <v>32</v>
      </c>
      <c r="N151" s="4" t="s">
        <v>25</v>
      </c>
      <c r="O151" s="4" t="s">
        <v>119</v>
      </c>
      <c r="P151" s="4" t="s">
        <v>120</v>
      </c>
      <c r="Q151" s="1" t="s">
        <v>475</v>
      </c>
      <c r="R151" s="4" t="s">
        <v>476</v>
      </c>
      <c r="S151" s="1" t="s">
        <v>477</v>
      </c>
      <c r="T151" s="2">
        <v>0.7589999989671309</v>
      </c>
      <c r="U151" s="5">
        <v>6893419.68</v>
      </c>
      <c r="V151" s="5">
        <v>5232105.53</v>
      </c>
      <c r="W151" s="5">
        <v>1316643.16</v>
      </c>
    </row>
    <row r="152" spans="1:23" ht="15">
      <c r="A152" s="1" t="s">
        <v>113</v>
      </c>
      <c r="B152" s="4" t="s">
        <v>158</v>
      </c>
      <c r="C152" s="4" t="s">
        <v>656</v>
      </c>
      <c r="D152" s="4" t="s">
        <v>142</v>
      </c>
      <c r="E152" s="4" t="s">
        <v>657</v>
      </c>
      <c r="F152" s="4" t="s">
        <v>83</v>
      </c>
      <c r="G152" s="1">
        <v>61989592</v>
      </c>
      <c r="H152" s="4" t="s">
        <v>84</v>
      </c>
      <c r="I152" s="3">
        <v>77900</v>
      </c>
      <c r="J152" s="1" t="s">
        <v>79</v>
      </c>
      <c r="K152" s="1" t="s">
        <v>114</v>
      </c>
      <c r="L152" s="1"/>
      <c r="M152" s="4" t="s">
        <v>32</v>
      </c>
      <c r="N152" s="4" t="s">
        <v>25</v>
      </c>
      <c r="O152" s="4" t="s">
        <v>80</v>
      </c>
      <c r="P152" s="4" t="s">
        <v>81</v>
      </c>
      <c r="Q152" s="1" t="s">
        <v>475</v>
      </c>
      <c r="R152" s="4" t="s">
        <v>476</v>
      </c>
      <c r="S152" s="1" t="s">
        <v>477</v>
      </c>
      <c r="T152" s="2">
        <v>0.85</v>
      </c>
      <c r="U152" s="5">
        <v>11481561</v>
      </c>
      <c r="V152" s="5">
        <v>9759326.85</v>
      </c>
      <c r="W152" s="5">
        <v>1148156.1</v>
      </c>
    </row>
    <row r="153" spans="1:24" ht="15">
      <c r="A153" s="1" t="s">
        <v>113</v>
      </c>
      <c r="B153" s="4" t="s">
        <v>158</v>
      </c>
      <c r="C153" s="4" t="s">
        <v>658</v>
      </c>
      <c r="D153" s="4" t="s">
        <v>659</v>
      </c>
      <c r="E153" s="4" t="s">
        <v>660</v>
      </c>
      <c r="F153" s="4" t="s">
        <v>83</v>
      </c>
      <c r="G153" s="1">
        <v>61989592</v>
      </c>
      <c r="H153" s="4" t="s">
        <v>84</v>
      </c>
      <c r="I153" s="3">
        <v>77900</v>
      </c>
      <c r="J153" s="1" t="s">
        <v>78</v>
      </c>
      <c r="K153" s="1" t="s">
        <v>114</v>
      </c>
      <c r="L153" s="1"/>
      <c r="M153" s="4" t="s">
        <v>32</v>
      </c>
      <c r="N153" s="4" t="s">
        <v>25</v>
      </c>
      <c r="O153" s="4" t="s">
        <v>33</v>
      </c>
      <c r="P153" s="4" t="s">
        <v>34</v>
      </c>
      <c r="Q153" s="1" t="s">
        <v>475</v>
      </c>
      <c r="R153" s="4" t="s">
        <v>476</v>
      </c>
      <c r="S153" s="1" t="s">
        <v>477</v>
      </c>
      <c r="T153" s="2">
        <v>0.8499999998227727</v>
      </c>
      <c r="U153" s="5">
        <v>5642473.06</v>
      </c>
      <c r="V153" s="5">
        <v>4796102.1</v>
      </c>
      <c r="W153" s="5">
        <v>564247.3</v>
      </c>
      <c r="X153" t="s">
        <v>940</v>
      </c>
    </row>
    <row r="154" spans="1:23" ht="15">
      <c r="A154" s="1" t="s">
        <v>113</v>
      </c>
      <c r="B154" s="4" t="s">
        <v>158</v>
      </c>
      <c r="C154" s="4" t="s">
        <v>661</v>
      </c>
      <c r="D154" s="4" t="s">
        <v>662</v>
      </c>
      <c r="E154" s="4" t="s">
        <v>663</v>
      </c>
      <c r="F154" s="4" t="s">
        <v>83</v>
      </c>
      <c r="G154" s="1">
        <v>61989592</v>
      </c>
      <c r="H154" s="4" t="s">
        <v>84</v>
      </c>
      <c r="I154" s="3">
        <v>77900</v>
      </c>
      <c r="J154" s="1" t="s">
        <v>78</v>
      </c>
      <c r="K154" s="1" t="s">
        <v>114</v>
      </c>
      <c r="L154" s="1"/>
      <c r="M154" s="4" t="s">
        <v>32</v>
      </c>
      <c r="N154" s="4" t="s">
        <v>25</v>
      </c>
      <c r="O154" s="4" t="s">
        <v>33</v>
      </c>
      <c r="P154" s="4" t="s">
        <v>34</v>
      </c>
      <c r="Q154" s="1" t="s">
        <v>475</v>
      </c>
      <c r="R154" s="4" t="s">
        <v>476</v>
      </c>
      <c r="S154" s="1" t="s">
        <v>477</v>
      </c>
      <c r="T154" s="2">
        <v>0.85</v>
      </c>
      <c r="U154" s="5">
        <v>5061123.2</v>
      </c>
      <c r="V154" s="5">
        <v>4301954.72</v>
      </c>
      <c r="W154" s="5">
        <v>506112.32</v>
      </c>
    </row>
    <row r="155" spans="1:23" ht="15">
      <c r="A155" s="1" t="s">
        <v>113</v>
      </c>
      <c r="B155" s="4" t="s">
        <v>158</v>
      </c>
      <c r="C155" s="4" t="s">
        <v>664</v>
      </c>
      <c r="D155" s="4" t="s">
        <v>665</v>
      </c>
      <c r="E155" s="4" t="s">
        <v>666</v>
      </c>
      <c r="F155" s="4" t="s">
        <v>83</v>
      </c>
      <c r="G155" s="1">
        <v>61989592</v>
      </c>
      <c r="H155" s="4" t="s">
        <v>84</v>
      </c>
      <c r="I155" s="3">
        <v>77900</v>
      </c>
      <c r="J155" s="1" t="s">
        <v>78</v>
      </c>
      <c r="K155" s="1" t="s">
        <v>114</v>
      </c>
      <c r="L155" s="1"/>
      <c r="M155" s="4" t="s">
        <v>32</v>
      </c>
      <c r="N155" s="4" t="s">
        <v>25</v>
      </c>
      <c r="O155" s="4" t="s">
        <v>33</v>
      </c>
      <c r="P155" s="4" t="s">
        <v>34</v>
      </c>
      <c r="Q155" s="1" t="s">
        <v>475</v>
      </c>
      <c r="R155" s="4" t="s">
        <v>476</v>
      </c>
      <c r="S155" s="1" t="s">
        <v>477</v>
      </c>
      <c r="T155" s="2">
        <v>0.85</v>
      </c>
      <c r="U155" s="5">
        <v>5137776</v>
      </c>
      <c r="V155" s="5">
        <v>4367109.6</v>
      </c>
      <c r="W155" s="5">
        <v>513777.6</v>
      </c>
    </row>
    <row r="156" spans="1:23" ht="15">
      <c r="A156" s="1" t="s">
        <v>113</v>
      </c>
      <c r="B156" s="4" t="s">
        <v>158</v>
      </c>
      <c r="C156" s="4" t="s">
        <v>667</v>
      </c>
      <c r="D156" s="4" t="s">
        <v>668</v>
      </c>
      <c r="E156" s="4" t="s">
        <v>669</v>
      </c>
      <c r="F156" s="4" t="s">
        <v>83</v>
      </c>
      <c r="G156" s="1">
        <v>61989592</v>
      </c>
      <c r="H156" s="4" t="s">
        <v>84</v>
      </c>
      <c r="I156" s="3">
        <v>77900</v>
      </c>
      <c r="J156" s="1" t="s">
        <v>40</v>
      </c>
      <c r="K156" s="1" t="s">
        <v>137</v>
      </c>
      <c r="L156" s="1"/>
      <c r="M156" s="4" t="s">
        <v>32</v>
      </c>
      <c r="N156" s="4" t="s">
        <v>25</v>
      </c>
      <c r="O156" s="4" t="s">
        <v>33</v>
      </c>
      <c r="P156" s="4" t="s">
        <v>34</v>
      </c>
      <c r="Q156" s="1" t="s">
        <v>475</v>
      </c>
      <c r="R156" s="4" t="s">
        <v>476</v>
      </c>
      <c r="S156" s="1" t="s">
        <v>477</v>
      </c>
      <c r="T156" s="2">
        <v>0.8499999982719203</v>
      </c>
      <c r="U156" s="5">
        <v>3472062.16</v>
      </c>
      <c r="V156" s="5">
        <v>2951252.83</v>
      </c>
      <c r="W156" s="5">
        <v>347206.22</v>
      </c>
    </row>
    <row r="157" spans="1:23" ht="15">
      <c r="A157" s="1" t="s">
        <v>113</v>
      </c>
      <c r="B157" s="4" t="s">
        <v>158</v>
      </c>
      <c r="C157" s="4" t="s">
        <v>670</v>
      </c>
      <c r="D157" s="4" t="s">
        <v>671</v>
      </c>
      <c r="E157" s="4" t="s">
        <v>672</v>
      </c>
      <c r="F157" s="4" t="s">
        <v>83</v>
      </c>
      <c r="G157" s="1">
        <v>61989592</v>
      </c>
      <c r="H157" s="4" t="s">
        <v>84</v>
      </c>
      <c r="I157" s="3">
        <v>77900</v>
      </c>
      <c r="J157" s="1" t="s">
        <v>65</v>
      </c>
      <c r="K157" s="1" t="s">
        <v>138</v>
      </c>
      <c r="L157" s="1"/>
      <c r="M157" s="4" t="s">
        <v>32</v>
      </c>
      <c r="N157" s="4" t="s">
        <v>25</v>
      </c>
      <c r="O157" s="4" t="s">
        <v>139</v>
      </c>
      <c r="P157" s="4" t="s">
        <v>140</v>
      </c>
      <c r="Q157" s="1" t="s">
        <v>475</v>
      </c>
      <c r="R157" s="4" t="s">
        <v>476</v>
      </c>
      <c r="S157" s="1" t="s">
        <v>477</v>
      </c>
      <c r="T157" s="2">
        <v>0.8499999993134821</v>
      </c>
      <c r="U157" s="5">
        <v>11653010.88</v>
      </c>
      <c r="V157" s="5">
        <v>9905059.24</v>
      </c>
      <c r="W157" s="5">
        <v>1165301.09</v>
      </c>
    </row>
    <row r="158" spans="1:23" ht="15">
      <c r="A158" s="1" t="s">
        <v>113</v>
      </c>
      <c r="B158" s="4" t="s">
        <v>158</v>
      </c>
      <c r="C158" s="4" t="s">
        <v>673</v>
      </c>
      <c r="D158" s="4" t="s">
        <v>674</v>
      </c>
      <c r="E158" s="4" t="s">
        <v>675</v>
      </c>
      <c r="F158" s="4" t="s">
        <v>83</v>
      </c>
      <c r="G158" s="1">
        <v>61989592</v>
      </c>
      <c r="H158" s="4" t="s">
        <v>84</v>
      </c>
      <c r="I158" s="3">
        <v>77900</v>
      </c>
      <c r="J158" s="1" t="s">
        <v>40</v>
      </c>
      <c r="K158" s="1" t="s">
        <v>143</v>
      </c>
      <c r="L158" s="1"/>
      <c r="M158" s="4" t="s">
        <v>35</v>
      </c>
      <c r="N158" s="4" t="s">
        <v>25</v>
      </c>
      <c r="O158" s="4" t="s">
        <v>33</v>
      </c>
      <c r="P158" s="4" t="s">
        <v>34</v>
      </c>
      <c r="Q158" s="1" t="s">
        <v>475</v>
      </c>
      <c r="R158" s="4" t="s">
        <v>476</v>
      </c>
      <c r="S158" s="1" t="s">
        <v>477</v>
      </c>
      <c r="T158" s="2">
        <v>0.85</v>
      </c>
      <c r="U158" s="5">
        <v>9990920.8</v>
      </c>
      <c r="V158" s="5">
        <v>8492282.68</v>
      </c>
      <c r="W158" s="5">
        <v>999092.08</v>
      </c>
    </row>
    <row r="159" spans="1:23" ht="15">
      <c r="A159" s="1" t="s">
        <v>113</v>
      </c>
      <c r="B159" s="4" t="s">
        <v>158</v>
      </c>
      <c r="C159" s="4" t="s">
        <v>676</v>
      </c>
      <c r="D159" s="4" t="s">
        <v>677</v>
      </c>
      <c r="E159" s="4" t="s">
        <v>678</v>
      </c>
      <c r="F159" s="4" t="s">
        <v>83</v>
      </c>
      <c r="G159" s="1">
        <v>61989592</v>
      </c>
      <c r="H159" s="4" t="s">
        <v>84</v>
      </c>
      <c r="I159" s="3">
        <v>77900</v>
      </c>
      <c r="J159" s="1" t="s">
        <v>78</v>
      </c>
      <c r="K159" s="1" t="s">
        <v>114</v>
      </c>
      <c r="L159" s="1"/>
      <c r="M159" s="4" t="s">
        <v>32</v>
      </c>
      <c r="N159" s="4" t="s">
        <v>25</v>
      </c>
      <c r="O159" s="4" t="s">
        <v>33</v>
      </c>
      <c r="P159" s="4" t="s">
        <v>34</v>
      </c>
      <c r="Q159" s="1" t="s">
        <v>475</v>
      </c>
      <c r="R159" s="4" t="s">
        <v>476</v>
      </c>
      <c r="S159" s="1" t="s">
        <v>477</v>
      </c>
      <c r="T159" s="2">
        <v>0.8499999986160215</v>
      </c>
      <c r="U159" s="5">
        <v>5780436.48</v>
      </c>
      <c r="V159" s="5">
        <v>4913371</v>
      </c>
      <c r="W159" s="5">
        <v>578043.65</v>
      </c>
    </row>
    <row r="160" spans="1:23" ht="15">
      <c r="A160" s="1" t="s">
        <v>113</v>
      </c>
      <c r="B160" s="4" t="s">
        <v>158</v>
      </c>
      <c r="C160" s="4" t="s">
        <v>679</v>
      </c>
      <c r="D160" s="4" t="s">
        <v>680</v>
      </c>
      <c r="E160" s="4" t="s">
        <v>681</v>
      </c>
      <c r="F160" s="4" t="s">
        <v>83</v>
      </c>
      <c r="G160" s="1">
        <v>61989592</v>
      </c>
      <c r="H160" s="4" t="s">
        <v>84</v>
      </c>
      <c r="I160" s="3">
        <v>77900</v>
      </c>
      <c r="J160" s="1" t="s">
        <v>78</v>
      </c>
      <c r="K160" s="1" t="s">
        <v>114</v>
      </c>
      <c r="L160" s="1"/>
      <c r="M160" s="4" t="s">
        <v>32</v>
      </c>
      <c r="N160" s="4" t="s">
        <v>25</v>
      </c>
      <c r="O160" s="4" t="s">
        <v>33</v>
      </c>
      <c r="P160" s="4" t="s">
        <v>34</v>
      </c>
      <c r="Q160" s="1" t="s">
        <v>475</v>
      </c>
      <c r="R160" s="4" t="s">
        <v>476</v>
      </c>
      <c r="S160" s="1" t="s">
        <v>477</v>
      </c>
      <c r="T160" s="2">
        <v>0.8499999987166807</v>
      </c>
      <c r="U160" s="5">
        <v>6233834.88</v>
      </c>
      <c r="V160" s="5">
        <v>5298759.64</v>
      </c>
      <c r="W160" s="5">
        <v>623383.49</v>
      </c>
    </row>
    <row r="161" spans="1:23" ht="15">
      <c r="A161" s="1" t="s">
        <v>113</v>
      </c>
      <c r="B161" s="4" t="s">
        <v>158</v>
      </c>
      <c r="C161" s="4" t="s">
        <v>682</v>
      </c>
      <c r="D161" s="4" t="s">
        <v>683</v>
      </c>
      <c r="E161" s="4" t="s">
        <v>684</v>
      </c>
      <c r="F161" s="4" t="s">
        <v>83</v>
      </c>
      <c r="G161" s="1">
        <v>61989592</v>
      </c>
      <c r="H161" s="4" t="s">
        <v>84</v>
      </c>
      <c r="I161" s="3">
        <v>77900</v>
      </c>
      <c r="J161" s="1" t="s">
        <v>78</v>
      </c>
      <c r="K161" s="1" t="s">
        <v>114</v>
      </c>
      <c r="L161" s="1"/>
      <c r="M161" s="4" t="s">
        <v>32</v>
      </c>
      <c r="N161" s="4" t="s">
        <v>25</v>
      </c>
      <c r="O161" s="4" t="s">
        <v>33</v>
      </c>
      <c r="P161" s="4" t="s">
        <v>34</v>
      </c>
      <c r="Q161" s="1" t="s">
        <v>475</v>
      </c>
      <c r="R161" s="4" t="s">
        <v>476</v>
      </c>
      <c r="S161" s="1" t="s">
        <v>477</v>
      </c>
      <c r="T161" s="2">
        <v>0.8499999978591787</v>
      </c>
      <c r="U161" s="5">
        <v>4437549.27</v>
      </c>
      <c r="V161" s="5">
        <v>3771916.87</v>
      </c>
      <c r="W161" s="5">
        <v>443754.93</v>
      </c>
    </row>
    <row r="162" spans="1:23" ht="15">
      <c r="A162" s="1" t="s">
        <v>113</v>
      </c>
      <c r="B162" s="4" t="s">
        <v>158</v>
      </c>
      <c r="C162" s="4" t="s">
        <v>685</v>
      </c>
      <c r="D162" s="4" t="s">
        <v>686</v>
      </c>
      <c r="E162" s="4" t="s">
        <v>687</v>
      </c>
      <c r="F162" s="4" t="s">
        <v>83</v>
      </c>
      <c r="G162" s="1">
        <v>61989592</v>
      </c>
      <c r="H162" s="4" t="s">
        <v>84</v>
      </c>
      <c r="I162" s="3">
        <v>77900</v>
      </c>
      <c r="J162" s="1" t="s">
        <v>40</v>
      </c>
      <c r="K162" s="1" t="s">
        <v>114</v>
      </c>
      <c r="L162" s="1"/>
      <c r="M162" s="4" t="s">
        <v>32</v>
      </c>
      <c r="N162" s="4" t="s">
        <v>25</v>
      </c>
      <c r="O162" s="4" t="s">
        <v>33</v>
      </c>
      <c r="P162" s="4" t="s">
        <v>34</v>
      </c>
      <c r="Q162" s="1" t="s">
        <v>475</v>
      </c>
      <c r="R162" s="4" t="s">
        <v>476</v>
      </c>
      <c r="S162" s="1" t="s">
        <v>477</v>
      </c>
      <c r="T162" s="2">
        <v>0.84999999905784</v>
      </c>
      <c r="U162" s="5">
        <v>8491126.28</v>
      </c>
      <c r="V162" s="5">
        <v>7217457.33</v>
      </c>
      <c r="W162" s="5">
        <v>849112.63</v>
      </c>
    </row>
    <row r="163" spans="1:24" ht="15">
      <c r="A163" s="1" t="s">
        <v>113</v>
      </c>
      <c r="B163" s="4" t="s">
        <v>158</v>
      </c>
      <c r="C163" s="4" t="s">
        <v>688</v>
      </c>
      <c r="D163" s="4" t="s">
        <v>689</v>
      </c>
      <c r="E163" s="4" t="s">
        <v>690</v>
      </c>
      <c r="F163" s="4" t="s">
        <v>83</v>
      </c>
      <c r="G163" s="1">
        <v>61989592</v>
      </c>
      <c r="H163" s="4" t="s">
        <v>84</v>
      </c>
      <c r="I163" s="3">
        <v>77900</v>
      </c>
      <c r="J163" s="1" t="s">
        <v>78</v>
      </c>
      <c r="K163" s="1" t="s">
        <v>114</v>
      </c>
      <c r="L163" s="1"/>
      <c r="M163" s="4" t="s">
        <v>32</v>
      </c>
      <c r="N163" s="4" t="s">
        <v>25</v>
      </c>
      <c r="O163" s="4" t="s">
        <v>33</v>
      </c>
      <c r="P163" s="4" t="s">
        <v>34</v>
      </c>
      <c r="Q163" s="1" t="s">
        <v>475</v>
      </c>
      <c r="R163" s="4" t="s">
        <v>476</v>
      </c>
      <c r="S163" s="1" t="s">
        <v>477</v>
      </c>
      <c r="T163" s="2">
        <v>0.8499999996341913</v>
      </c>
      <c r="U163" s="5">
        <v>6834172.45</v>
      </c>
      <c r="V163" s="5">
        <v>5809046.58</v>
      </c>
      <c r="W163" s="5">
        <v>683417.24</v>
      </c>
      <c r="X163" t="s">
        <v>940</v>
      </c>
    </row>
    <row r="164" spans="1:23" ht="15">
      <c r="A164" s="1" t="s">
        <v>113</v>
      </c>
      <c r="B164" s="4" t="s">
        <v>158</v>
      </c>
      <c r="C164" s="4" t="s">
        <v>691</v>
      </c>
      <c r="D164" s="4" t="s">
        <v>692</v>
      </c>
      <c r="E164" s="4" t="s">
        <v>693</v>
      </c>
      <c r="F164" s="4" t="s">
        <v>123</v>
      </c>
      <c r="G164" s="1">
        <v>62156489</v>
      </c>
      <c r="H164" s="4" t="s">
        <v>84</v>
      </c>
      <c r="I164" s="3">
        <v>61300</v>
      </c>
      <c r="J164" s="1" t="s">
        <v>78</v>
      </c>
      <c r="K164" s="1" t="s">
        <v>114</v>
      </c>
      <c r="L164" s="1"/>
      <c r="M164" s="4" t="s">
        <v>32</v>
      </c>
      <c r="N164" s="4" t="s">
        <v>25</v>
      </c>
      <c r="O164" s="4" t="s">
        <v>43</v>
      </c>
      <c r="P164" s="4" t="s">
        <v>44</v>
      </c>
      <c r="Q164" s="1" t="s">
        <v>475</v>
      </c>
      <c r="R164" s="4" t="s">
        <v>476</v>
      </c>
      <c r="S164" s="1" t="s">
        <v>477</v>
      </c>
      <c r="T164" s="2">
        <v>0.8499999997331315</v>
      </c>
      <c r="U164" s="5">
        <v>14988654.24</v>
      </c>
      <c r="V164" s="5">
        <v>12740356.1</v>
      </c>
      <c r="W164" s="5">
        <v>1498865.42</v>
      </c>
    </row>
    <row r="165" spans="1:23" ht="15">
      <c r="A165" s="1" t="s">
        <v>113</v>
      </c>
      <c r="B165" s="4" t="s">
        <v>158</v>
      </c>
      <c r="C165" s="4" t="s">
        <v>694</v>
      </c>
      <c r="D165" s="4" t="s">
        <v>695</v>
      </c>
      <c r="E165" s="4" t="s">
        <v>696</v>
      </c>
      <c r="F165" s="4" t="s">
        <v>126</v>
      </c>
      <c r="G165" s="1">
        <v>68407700</v>
      </c>
      <c r="H165" s="4" t="s">
        <v>84</v>
      </c>
      <c r="I165" s="3">
        <v>16000</v>
      </c>
      <c r="J165" s="1" t="s">
        <v>56</v>
      </c>
      <c r="K165" s="1" t="s">
        <v>114</v>
      </c>
      <c r="L165" s="1"/>
      <c r="M165" s="4" t="s">
        <v>32</v>
      </c>
      <c r="N165" s="4" t="s">
        <v>25</v>
      </c>
      <c r="O165" s="4" t="s">
        <v>119</v>
      </c>
      <c r="P165" s="4" t="s">
        <v>120</v>
      </c>
      <c r="Q165" s="1" t="s">
        <v>475</v>
      </c>
      <c r="R165" s="4" t="s">
        <v>476</v>
      </c>
      <c r="S165" s="1" t="s">
        <v>477</v>
      </c>
      <c r="T165" s="2">
        <v>0.7589999993387874</v>
      </c>
      <c r="U165" s="5">
        <v>5792387.37</v>
      </c>
      <c r="V165" s="5">
        <v>4396422.01</v>
      </c>
      <c r="W165" s="5">
        <v>1106345.98</v>
      </c>
    </row>
    <row r="166" spans="1:23" ht="15">
      <c r="A166" s="1" t="s">
        <v>113</v>
      </c>
      <c r="B166" s="4" t="s">
        <v>158</v>
      </c>
      <c r="C166" s="4" t="s">
        <v>697</v>
      </c>
      <c r="D166" s="4" t="s">
        <v>698</v>
      </c>
      <c r="E166" s="4" t="s">
        <v>699</v>
      </c>
      <c r="F166" s="4" t="s">
        <v>126</v>
      </c>
      <c r="G166" s="1">
        <v>68407700</v>
      </c>
      <c r="H166" s="4" t="s">
        <v>84</v>
      </c>
      <c r="I166" s="3">
        <v>16000</v>
      </c>
      <c r="J166" s="1" t="s">
        <v>40</v>
      </c>
      <c r="K166" s="1" t="s">
        <v>114</v>
      </c>
      <c r="L166" s="1"/>
      <c r="M166" s="4" t="s">
        <v>32</v>
      </c>
      <c r="N166" s="4" t="s">
        <v>25</v>
      </c>
      <c r="O166" s="4" t="s">
        <v>30</v>
      </c>
      <c r="P166" s="4" t="s">
        <v>31</v>
      </c>
      <c r="Q166" s="1" t="s">
        <v>475</v>
      </c>
      <c r="R166" s="4" t="s">
        <v>476</v>
      </c>
      <c r="S166" s="1" t="s">
        <v>477</v>
      </c>
      <c r="T166" s="2">
        <v>0.85</v>
      </c>
      <c r="U166" s="5">
        <v>4672269</v>
      </c>
      <c r="V166" s="5">
        <v>3971428.65</v>
      </c>
      <c r="W166" s="5">
        <v>467226.9</v>
      </c>
    </row>
    <row r="167" spans="1:23" ht="15">
      <c r="A167" s="1" t="s">
        <v>113</v>
      </c>
      <c r="B167" s="4" t="s">
        <v>158</v>
      </c>
      <c r="C167" s="4" t="s">
        <v>700</v>
      </c>
      <c r="D167" s="4" t="s">
        <v>701</v>
      </c>
      <c r="E167" s="4" t="s">
        <v>702</v>
      </c>
      <c r="F167" s="4" t="s">
        <v>126</v>
      </c>
      <c r="G167" s="1">
        <v>68407700</v>
      </c>
      <c r="H167" s="4" t="s">
        <v>84</v>
      </c>
      <c r="I167" s="3">
        <v>16000</v>
      </c>
      <c r="J167" s="1" t="s">
        <v>79</v>
      </c>
      <c r="K167" s="1" t="s">
        <v>114</v>
      </c>
      <c r="L167" s="1"/>
      <c r="M167" s="4" t="s">
        <v>32</v>
      </c>
      <c r="N167" s="4" t="s">
        <v>25</v>
      </c>
      <c r="O167" s="4" t="s">
        <v>119</v>
      </c>
      <c r="P167" s="4" t="s">
        <v>120</v>
      </c>
      <c r="Q167" s="1" t="s">
        <v>475</v>
      </c>
      <c r="R167" s="4" t="s">
        <v>476</v>
      </c>
      <c r="S167" s="1" t="s">
        <v>477</v>
      </c>
      <c r="T167" s="2">
        <v>0.7589999994946991</v>
      </c>
      <c r="U167" s="5">
        <v>9895095</v>
      </c>
      <c r="V167" s="5">
        <v>7510377.1</v>
      </c>
      <c r="W167" s="5">
        <v>1889963.14</v>
      </c>
    </row>
    <row r="168" spans="1:23" ht="15">
      <c r="A168" s="1" t="s">
        <v>113</v>
      </c>
      <c r="B168" s="4" t="s">
        <v>158</v>
      </c>
      <c r="C168" s="4" t="s">
        <v>703</v>
      </c>
      <c r="D168" s="4" t="s">
        <v>704</v>
      </c>
      <c r="E168" s="4" t="s">
        <v>705</v>
      </c>
      <c r="F168" s="4" t="s">
        <v>126</v>
      </c>
      <c r="G168" s="1">
        <v>68407700</v>
      </c>
      <c r="H168" s="4" t="s">
        <v>84</v>
      </c>
      <c r="I168" s="3">
        <v>16000</v>
      </c>
      <c r="J168" s="1" t="s">
        <v>79</v>
      </c>
      <c r="K168" s="1" t="s">
        <v>156</v>
      </c>
      <c r="L168" s="1"/>
      <c r="M168" s="4" t="s">
        <v>32</v>
      </c>
      <c r="N168" s="4" t="s">
        <v>25</v>
      </c>
      <c r="O168" s="4" t="s">
        <v>119</v>
      </c>
      <c r="P168" s="4" t="s">
        <v>120</v>
      </c>
      <c r="Q168" s="1" t="s">
        <v>475</v>
      </c>
      <c r="R168" s="4" t="s">
        <v>476</v>
      </c>
      <c r="S168" s="1" t="s">
        <v>477</v>
      </c>
      <c r="T168" s="2">
        <v>0.7590000000989001</v>
      </c>
      <c r="U168" s="5">
        <v>9807880.17</v>
      </c>
      <c r="V168" s="5">
        <v>7444181.05</v>
      </c>
      <c r="W168" s="5">
        <v>1873305.1</v>
      </c>
    </row>
    <row r="169" spans="1:23" ht="15">
      <c r="A169" s="1" t="s">
        <v>113</v>
      </c>
      <c r="B169" s="4" t="s">
        <v>158</v>
      </c>
      <c r="C169" s="4" t="s">
        <v>706</v>
      </c>
      <c r="D169" s="4" t="s">
        <v>707</v>
      </c>
      <c r="E169" s="4" t="s">
        <v>708</v>
      </c>
      <c r="F169" s="4" t="s">
        <v>117</v>
      </c>
      <c r="G169" s="1">
        <v>216208</v>
      </c>
      <c r="H169" s="4" t="s">
        <v>84</v>
      </c>
      <c r="I169" s="3">
        <v>11000</v>
      </c>
      <c r="J169" s="1" t="s">
        <v>58</v>
      </c>
      <c r="K169" s="1" t="s">
        <v>114</v>
      </c>
      <c r="L169" s="1"/>
      <c r="M169" s="4" t="s">
        <v>32</v>
      </c>
      <c r="N169" s="4" t="s">
        <v>25</v>
      </c>
      <c r="O169" s="4" t="s">
        <v>119</v>
      </c>
      <c r="P169" s="4" t="s">
        <v>120</v>
      </c>
      <c r="Q169" s="1" t="s">
        <v>475</v>
      </c>
      <c r="R169" s="4" t="s">
        <v>476</v>
      </c>
      <c r="S169" s="1" t="s">
        <v>477</v>
      </c>
      <c r="T169" s="2">
        <v>0.7589999996098913</v>
      </c>
      <c r="U169" s="5">
        <v>9484534.3</v>
      </c>
      <c r="V169" s="5">
        <v>7198761.53</v>
      </c>
      <c r="W169" s="5">
        <v>1811546.05</v>
      </c>
    </row>
    <row r="170" spans="1:23" ht="15">
      <c r="A170" s="1" t="s">
        <v>113</v>
      </c>
      <c r="B170" s="4" t="s">
        <v>158</v>
      </c>
      <c r="C170" s="4" t="s">
        <v>709</v>
      </c>
      <c r="D170" s="4" t="s">
        <v>710</v>
      </c>
      <c r="E170" s="4" t="s">
        <v>711</v>
      </c>
      <c r="F170" s="4" t="s">
        <v>200</v>
      </c>
      <c r="G170" s="1">
        <v>70883521</v>
      </c>
      <c r="H170" s="4" t="s">
        <v>84</v>
      </c>
      <c r="I170" s="3">
        <v>76001</v>
      </c>
      <c r="J170" s="1" t="s">
        <v>78</v>
      </c>
      <c r="K170" s="1" t="s">
        <v>156</v>
      </c>
      <c r="L170" s="1"/>
      <c r="M170" s="4" t="s">
        <v>32</v>
      </c>
      <c r="N170" s="4" t="s">
        <v>25</v>
      </c>
      <c r="O170" s="4" t="s">
        <v>45</v>
      </c>
      <c r="P170" s="4" t="s">
        <v>46</v>
      </c>
      <c r="Q170" s="1" t="s">
        <v>475</v>
      </c>
      <c r="R170" s="4" t="s">
        <v>476</v>
      </c>
      <c r="S170" s="1" t="s">
        <v>477</v>
      </c>
      <c r="T170" s="2">
        <v>0.8499999992547329</v>
      </c>
      <c r="U170" s="5">
        <v>10734406.28</v>
      </c>
      <c r="V170" s="5">
        <v>9124245.33</v>
      </c>
      <c r="W170" s="5">
        <v>1073440.63</v>
      </c>
    </row>
    <row r="171" spans="1:23" ht="15">
      <c r="A171" s="1" t="s">
        <v>113</v>
      </c>
      <c r="B171" s="4" t="s">
        <v>158</v>
      </c>
      <c r="C171" s="4" t="s">
        <v>712</v>
      </c>
      <c r="D171" s="4" t="s">
        <v>713</v>
      </c>
      <c r="E171" s="4" t="s">
        <v>714</v>
      </c>
      <c r="F171" s="4" t="s">
        <v>126</v>
      </c>
      <c r="G171" s="1">
        <v>68407700</v>
      </c>
      <c r="H171" s="4" t="s">
        <v>84</v>
      </c>
      <c r="I171" s="3">
        <v>16000</v>
      </c>
      <c r="J171" s="1" t="s">
        <v>40</v>
      </c>
      <c r="K171" s="1" t="s">
        <v>143</v>
      </c>
      <c r="L171" s="1"/>
      <c r="M171" s="4" t="s">
        <v>32</v>
      </c>
      <c r="N171" s="4" t="s">
        <v>25</v>
      </c>
      <c r="O171" s="4" t="s">
        <v>119</v>
      </c>
      <c r="P171" s="4" t="s">
        <v>120</v>
      </c>
      <c r="Q171" s="1" t="s">
        <v>475</v>
      </c>
      <c r="R171" s="4" t="s">
        <v>476</v>
      </c>
      <c r="S171" s="1" t="s">
        <v>477</v>
      </c>
      <c r="T171" s="2">
        <v>0.7589999988823213</v>
      </c>
      <c r="U171" s="5">
        <v>8517653.28</v>
      </c>
      <c r="V171" s="5">
        <v>6464898.83</v>
      </c>
      <c r="W171" s="5">
        <v>1626871.77</v>
      </c>
    </row>
    <row r="172" spans="1:23" ht="15">
      <c r="A172" s="1" t="s">
        <v>113</v>
      </c>
      <c r="B172" s="4" t="s">
        <v>158</v>
      </c>
      <c r="C172" s="4" t="s">
        <v>715</v>
      </c>
      <c r="D172" s="4" t="s">
        <v>716</v>
      </c>
      <c r="E172" s="4" t="s">
        <v>717</v>
      </c>
      <c r="F172" s="4" t="s">
        <v>83</v>
      </c>
      <c r="G172" s="1">
        <v>61989592</v>
      </c>
      <c r="H172" s="4" t="s">
        <v>84</v>
      </c>
      <c r="I172" s="3">
        <v>77900</v>
      </c>
      <c r="J172" s="1" t="s">
        <v>56</v>
      </c>
      <c r="K172" s="1" t="s">
        <v>114</v>
      </c>
      <c r="L172" s="1"/>
      <c r="M172" s="4" t="s">
        <v>32</v>
      </c>
      <c r="N172" s="4" t="s">
        <v>25</v>
      </c>
      <c r="O172" s="4" t="s">
        <v>33</v>
      </c>
      <c r="P172" s="4" t="s">
        <v>34</v>
      </c>
      <c r="Q172" s="1" t="s">
        <v>475</v>
      </c>
      <c r="R172" s="4" t="s">
        <v>476</v>
      </c>
      <c r="S172" s="1" t="s">
        <v>477</v>
      </c>
      <c r="T172" s="2">
        <v>0.8499999998072437</v>
      </c>
      <c r="U172" s="5">
        <v>7781846.79</v>
      </c>
      <c r="V172" s="5">
        <v>6614569.77</v>
      </c>
      <c r="W172" s="5">
        <v>778184.68</v>
      </c>
    </row>
    <row r="173" spans="1:23" ht="15">
      <c r="A173" s="1" t="s">
        <v>113</v>
      </c>
      <c r="B173" s="4" t="s">
        <v>158</v>
      </c>
      <c r="C173" s="4" t="s">
        <v>718</v>
      </c>
      <c r="D173" s="4" t="s">
        <v>719</v>
      </c>
      <c r="E173" s="4" t="s">
        <v>720</v>
      </c>
      <c r="F173" s="4" t="s">
        <v>117</v>
      </c>
      <c r="G173" s="1">
        <v>216208</v>
      </c>
      <c r="H173" s="4" t="s">
        <v>84</v>
      </c>
      <c r="I173" s="3">
        <v>11000</v>
      </c>
      <c r="J173" s="1" t="s">
        <v>56</v>
      </c>
      <c r="K173" s="1" t="s">
        <v>133</v>
      </c>
      <c r="L173" s="1"/>
      <c r="M173" s="4" t="s">
        <v>32</v>
      </c>
      <c r="N173" s="4" t="s">
        <v>25</v>
      </c>
      <c r="O173" s="4" t="s">
        <v>26</v>
      </c>
      <c r="P173" s="4" t="s">
        <v>27</v>
      </c>
      <c r="Q173" s="1" t="s">
        <v>475</v>
      </c>
      <c r="R173" s="4" t="s">
        <v>476</v>
      </c>
      <c r="S173" s="1" t="s">
        <v>477</v>
      </c>
      <c r="T173" s="2">
        <v>0.8499999999461932</v>
      </c>
      <c r="U173" s="5">
        <v>9292503.53</v>
      </c>
      <c r="V173" s="5">
        <v>7898628</v>
      </c>
      <c r="W173" s="5">
        <v>929250.35</v>
      </c>
    </row>
    <row r="174" spans="1:23" ht="15">
      <c r="A174" s="1" t="s">
        <v>113</v>
      </c>
      <c r="B174" s="4" t="s">
        <v>158</v>
      </c>
      <c r="C174" s="4" t="s">
        <v>721</v>
      </c>
      <c r="D174" s="4" t="s">
        <v>722</v>
      </c>
      <c r="E174" s="4" t="s">
        <v>723</v>
      </c>
      <c r="F174" s="4" t="s">
        <v>200</v>
      </c>
      <c r="G174" s="1">
        <v>70883521</v>
      </c>
      <c r="H174" s="4" t="s">
        <v>84</v>
      </c>
      <c r="I174" s="3">
        <v>76001</v>
      </c>
      <c r="J174" s="1" t="s">
        <v>56</v>
      </c>
      <c r="K174" s="1" t="s">
        <v>106</v>
      </c>
      <c r="L174" s="1"/>
      <c r="M174" s="4" t="s">
        <v>32</v>
      </c>
      <c r="N174" s="4" t="s">
        <v>25</v>
      </c>
      <c r="O174" s="4" t="s">
        <v>45</v>
      </c>
      <c r="P174" s="4" t="s">
        <v>46</v>
      </c>
      <c r="Q174" s="1" t="s">
        <v>475</v>
      </c>
      <c r="R174" s="4" t="s">
        <v>476</v>
      </c>
      <c r="S174" s="1" t="s">
        <v>477</v>
      </c>
      <c r="T174" s="2">
        <v>0.85</v>
      </c>
      <c r="U174" s="5">
        <v>5259854.6</v>
      </c>
      <c r="V174" s="5">
        <v>4470876.41</v>
      </c>
      <c r="W174" s="5">
        <v>525985.46</v>
      </c>
    </row>
    <row r="175" spans="1:23" ht="15">
      <c r="A175" s="1" t="s">
        <v>113</v>
      </c>
      <c r="B175" s="4" t="s">
        <v>158</v>
      </c>
      <c r="C175" s="4" t="s">
        <v>724</v>
      </c>
      <c r="D175" s="4" t="s">
        <v>725</v>
      </c>
      <c r="E175" s="4" t="s">
        <v>726</v>
      </c>
      <c r="F175" s="4" t="s">
        <v>117</v>
      </c>
      <c r="G175" s="1">
        <v>216208</v>
      </c>
      <c r="H175" s="4" t="s">
        <v>84</v>
      </c>
      <c r="I175" s="3">
        <v>11000</v>
      </c>
      <c r="J175" s="1" t="s">
        <v>40</v>
      </c>
      <c r="K175" s="1" t="s">
        <v>114</v>
      </c>
      <c r="L175" s="1"/>
      <c r="M175" s="4" t="s">
        <v>32</v>
      </c>
      <c r="N175" s="4" t="s">
        <v>25</v>
      </c>
      <c r="O175" s="4" t="s">
        <v>119</v>
      </c>
      <c r="P175" s="4" t="s">
        <v>120</v>
      </c>
      <c r="Q175" s="1" t="s">
        <v>475</v>
      </c>
      <c r="R175" s="4" t="s">
        <v>476</v>
      </c>
      <c r="S175" s="1" t="s">
        <v>477</v>
      </c>
      <c r="T175" s="2">
        <v>0.7589999989819437</v>
      </c>
      <c r="U175" s="5">
        <v>8251017.6</v>
      </c>
      <c r="V175" s="5">
        <v>6262522.35</v>
      </c>
      <c r="W175" s="5">
        <v>1575944.36</v>
      </c>
    </row>
    <row r="176" spans="1:23" ht="15">
      <c r="A176" s="1" t="s">
        <v>113</v>
      </c>
      <c r="B176" s="4" t="s">
        <v>158</v>
      </c>
      <c r="C176" s="4" t="s">
        <v>727</v>
      </c>
      <c r="D176" s="4" t="s">
        <v>728</v>
      </c>
      <c r="E176" s="4" t="s">
        <v>729</v>
      </c>
      <c r="F176" s="4" t="s">
        <v>117</v>
      </c>
      <c r="G176" s="1">
        <v>216208</v>
      </c>
      <c r="H176" s="4" t="s">
        <v>84</v>
      </c>
      <c r="I176" s="3">
        <v>11000</v>
      </c>
      <c r="J176" s="1" t="s">
        <v>56</v>
      </c>
      <c r="K176" s="1" t="s">
        <v>114</v>
      </c>
      <c r="L176" s="1"/>
      <c r="M176" s="4" t="s">
        <v>32</v>
      </c>
      <c r="N176" s="4" t="s">
        <v>25</v>
      </c>
      <c r="O176" s="4" t="s">
        <v>47</v>
      </c>
      <c r="P176" s="4" t="s">
        <v>48</v>
      </c>
      <c r="Q176" s="1" t="s">
        <v>475</v>
      </c>
      <c r="R176" s="4" t="s">
        <v>476</v>
      </c>
      <c r="S176" s="1" t="s">
        <v>477</v>
      </c>
      <c r="T176" s="2">
        <v>0.85</v>
      </c>
      <c r="U176" s="5">
        <v>10470258.4</v>
      </c>
      <c r="V176" s="5">
        <v>8899719.64</v>
      </c>
      <c r="W176" s="5">
        <v>1047025.84</v>
      </c>
    </row>
    <row r="177" spans="1:23" ht="15">
      <c r="A177" s="1" t="s">
        <v>113</v>
      </c>
      <c r="B177" s="4" t="s">
        <v>158</v>
      </c>
      <c r="C177" s="4" t="s">
        <v>730</v>
      </c>
      <c r="D177" s="4" t="s">
        <v>731</v>
      </c>
      <c r="E177" s="4" t="s">
        <v>732</v>
      </c>
      <c r="F177" s="4" t="s">
        <v>121</v>
      </c>
      <c r="G177" s="1">
        <v>216275</v>
      </c>
      <c r="H177" s="4" t="s">
        <v>84</v>
      </c>
      <c r="I177" s="3">
        <v>53009</v>
      </c>
      <c r="J177" s="1" t="s">
        <v>70</v>
      </c>
      <c r="K177" s="1" t="s">
        <v>114</v>
      </c>
      <c r="L177" s="1"/>
      <c r="M177" s="4" t="s">
        <v>32</v>
      </c>
      <c r="N177" s="4" t="s">
        <v>25</v>
      </c>
      <c r="O177" s="4" t="s">
        <v>36</v>
      </c>
      <c r="P177" s="4" t="s">
        <v>37</v>
      </c>
      <c r="Q177" s="1" t="s">
        <v>475</v>
      </c>
      <c r="R177" s="4" t="s">
        <v>476</v>
      </c>
      <c r="S177" s="1" t="s">
        <v>477</v>
      </c>
      <c r="T177" s="2">
        <v>0.8499999988581135</v>
      </c>
      <c r="U177" s="5">
        <v>4816590.63</v>
      </c>
      <c r="V177" s="5">
        <v>4094102.03</v>
      </c>
      <c r="W177" s="5">
        <v>481659.06</v>
      </c>
    </row>
    <row r="178" spans="1:23" ht="15">
      <c r="A178" s="1" t="s">
        <v>113</v>
      </c>
      <c r="B178" s="4" t="s">
        <v>158</v>
      </c>
      <c r="C178" s="4" t="s">
        <v>733</v>
      </c>
      <c r="D178" s="4" t="s">
        <v>734</v>
      </c>
      <c r="E178" s="4" t="s">
        <v>735</v>
      </c>
      <c r="F178" s="4" t="s">
        <v>126</v>
      </c>
      <c r="G178" s="1">
        <v>68407700</v>
      </c>
      <c r="H178" s="4" t="s">
        <v>84</v>
      </c>
      <c r="I178" s="3">
        <v>16000</v>
      </c>
      <c r="J178" s="1" t="s">
        <v>56</v>
      </c>
      <c r="K178" s="1" t="s">
        <v>114</v>
      </c>
      <c r="L178" s="1"/>
      <c r="M178" s="4" t="s">
        <v>32</v>
      </c>
      <c r="N178" s="4" t="s">
        <v>25</v>
      </c>
      <c r="O178" s="4" t="s">
        <v>119</v>
      </c>
      <c r="P178" s="4" t="s">
        <v>120</v>
      </c>
      <c r="Q178" s="1" t="s">
        <v>475</v>
      </c>
      <c r="R178" s="4" t="s">
        <v>476</v>
      </c>
      <c r="S178" s="1" t="s">
        <v>477</v>
      </c>
      <c r="T178" s="2">
        <v>0.7589999990508115</v>
      </c>
      <c r="U178" s="5">
        <v>4214126</v>
      </c>
      <c r="V178" s="5">
        <v>3198521.63</v>
      </c>
      <c r="W178" s="5">
        <v>804898.06</v>
      </c>
    </row>
    <row r="179" spans="1:23" ht="15">
      <c r="A179" s="1" t="s">
        <v>113</v>
      </c>
      <c r="B179" s="4" t="s">
        <v>158</v>
      </c>
      <c r="C179" s="4" t="s">
        <v>736</v>
      </c>
      <c r="D179" s="4" t="s">
        <v>737</v>
      </c>
      <c r="E179" s="4" t="s">
        <v>738</v>
      </c>
      <c r="F179" s="4" t="s">
        <v>124</v>
      </c>
      <c r="G179" s="1">
        <v>216305</v>
      </c>
      <c r="H179" s="4" t="s">
        <v>84</v>
      </c>
      <c r="I179" s="3">
        <v>60200</v>
      </c>
      <c r="J179" s="1" t="s">
        <v>40</v>
      </c>
      <c r="K179" s="1" t="s">
        <v>114</v>
      </c>
      <c r="L179" s="1"/>
      <c r="M179" s="4" t="s">
        <v>32</v>
      </c>
      <c r="N179" s="4" t="s">
        <v>25</v>
      </c>
      <c r="O179" s="4" t="s">
        <v>43</v>
      </c>
      <c r="P179" s="4" t="s">
        <v>44</v>
      </c>
      <c r="Q179" s="1" t="s">
        <v>475</v>
      </c>
      <c r="R179" s="4" t="s">
        <v>476</v>
      </c>
      <c r="S179" s="1" t="s">
        <v>477</v>
      </c>
      <c r="T179" s="2">
        <v>0.8499999997687997</v>
      </c>
      <c r="U179" s="5">
        <v>10813134.05</v>
      </c>
      <c r="V179" s="5">
        <v>9191163.94</v>
      </c>
      <c r="W179" s="5">
        <v>1621970.11</v>
      </c>
    </row>
    <row r="180" spans="1:23" ht="15">
      <c r="A180" s="1" t="s">
        <v>113</v>
      </c>
      <c r="B180" s="4" t="s">
        <v>158</v>
      </c>
      <c r="C180" s="4" t="s">
        <v>739</v>
      </c>
      <c r="D180" s="4" t="s">
        <v>740</v>
      </c>
      <c r="E180" s="4" t="s">
        <v>741</v>
      </c>
      <c r="F180" s="4" t="s">
        <v>124</v>
      </c>
      <c r="G180" s="1">
        <v>216305</v>
      </c>
      <c r="H180" s="4" t="s">
        <v>84</v>
      </c>
      <c r="I180" s="3">
        <v>60200</v>
      </c>
      <c r="J180" s="1" t="s">
        <v>56</v>
      </c>
      <c r="K180" s="1" t="s">
        <v>114</v>
      </c>
      <c r="L180" s="1"/>
      <c r="M180" s="4" t="s">
        <v>32</v>
      </c>
      <c r="N180" s="4" t="s">
        <v>25</v>
      </c>
      <c r="O180" s="4" t="s">
        <v>43</v>
      </c>
      <c r="P180" s="4" t="s">
        <v>44</v>
      </c>
      <c r="Q180" s="1" t="s">
        <v>475</v>
      </c>
      <c r="R180" s="4" t="s">
        <v>476</v>
      </c>
      <c r="S180" s="1" t="s">
        <v>477</v>
      </c>
      <c r="T180" s="2">
        <v>0.8499999994273988</v>
      </c>
      <c r="U180" s="5">
        <v>6112456.11</v>
      </c>
      <c r="V180" s="5">
        <v>5195587.69</v>
      </c>
      <c r="W180" s="5">
        <v>611245.61</v>
      </c>
    </row>
    <row r="181" spans="1:23" ht="15">
      <c r="A181" s="1" t="s">
        <v>113</v>
      </c>
      <c r="B181" s="4" t="s">
        <v>158</v>
      </c>
      <c r="C181" s="4" t="s">
        <v>742</v>
      </c>
      <c r="D181" s="4" t="s">
        <v>743</v>
      </c>
      <c r="E181" s="4" t="s">
        <v>744</v>
      </c>
      <c r="F181" s="4" t="s">
        <v>90</v>
      </c>
      <c r="G181" s="1">
        <v>61989100</v>
      </c>
      <c r="H181" s="4" t="s">
        <v>84</v>
      </c>
      <c r="I181" s="3">
        <v>70800</v>
      </c>
      <c r="J181" s="1" t="s">
        <v>40</v>
      </c>
      <c r="K181" s="1" t="s">
        <v>114</v>
      </c>
      <c r="L181" s="1"/>
      <c r="M181" s="4" t="s">
        <v>32</v>
      </c>
      <c r="N181" s="4" t="s">
        <v>25</v>
      </c>
      <c r="O181" s="4" t="s">
        <v>41</v>
      </c>
      <c r="P181" s="4" t="s">
        <v>42</v>
      </c>
      <c r="Q181" s="1" t="s">
        <v>475</v>
      </c>
      <c r="R181" s="4" t="s">
        <v>476</v>
      </c>
      <c r="S181" s="1" t="s">
        <v>477</v>
      </c>
      <c r="T181" s="2">
        <v>0.85</v>
      </c>
      <c r="U181" s="5">
        <v>3911647.6</v>
      </c>
      <c r="V181" s="5">
        <v>3324900.46</v>
      </c>
      <c r="W181" s="5">
        <v>391164.76</v>
      </c>
    </row>
    <row r="182" spans="1:23" ht="15">
      <c r="A182" s="1" t="s">
        <v>113</v>
      </c>
      <c r="B182" s="4" t="s">
        <v>158</v>
      </c>
      <c r="C182" s="4" t="s">
        <v>745</v>
      </c>
      <c r="D182" s="4" t="s">
        <v>746</v>
      </c>
      <c r="E182" s="4" t="s">
        <v>747</v>
      </c>
      <c r="F182" s="4" t="s">
        <v>127</v>
      </c>
      <c r="G182" s="1">
        <v>216224</v>
      </c>
      <c r="H182" s="4" t="s">
        <v>84</v>
      </c>
      <c r="I182" s="3">
        <v>60200</v>
      </c>
      <c r="J182" s="1" t="s">
        <v>40</v>
      </c>
      <c r="K182" s="1" t="s">
        <v>114</v>
      </c>
      <c r="L182" s="1"/>
      <c r="M182" s="4" t="s">
        <v>32</v>
      </c>
      <c r="N182" s="4" t="s">
        <v>25</v>
      </c>
      <c r="O182" s="4" t="s">
        <v>43</v>
      </c>
      <c r="P182" s="4" t="s">
        <v>44</v>
      </c>
      <c r="Q182" s="1" t="s">
        <v>475</v>
      </c>
      <c r="R182" s="4" t="s">
        <v>476</v>
      </c>
      <c r="S182" s="1" t="s">
        <v>477</v>
      </c>
      <c r="T182" s="2">
        <v>0.85</v>
      </c>
      <c r="U182" s="5">
        <v>12842403</v>
      </c>
      <c r="V182" s="5">
        <v>10916042.55</v>
      </c>
      <c r="W182" s="5">
        <v>1284240.3</v>
      </c>
    </row>
    <row r="183" spans="1:23" ht="15">
      <c r="A183" s="1" t="s">
        <v>113</v>
      </c>
      <c r="B183" s="4" t="s">
        <v>158</v>
      </c>
      <c r="C183" s="4" t="s">
        <v>748</v>
      </c>
      <c r="D183" s="4" t="s">
        <v>749</v>
      </c>
      <c r="E183" s="4" t="s">
        <v>750</v>
      </c>
      <c r="F183" s="4" t="s">
        <v>127</v>
      </c>
      <c r="G183" s="1">
        <v>216224</v>
      </c>
      <c r="H183" s="4" t="s">
        <v>84</v>
      </c>
      <c r="I183" s="3">
        <v>60200</v>
      </c>
      <c r="J183" s="1" t="s">
        <v>69</v>
      </c>
      <c r="K183" s="1" t="s">
        <v>114</v>
      </c>
      <c r="L183" s="1"/>
      <c r="M183" s="4" t="s">
        <v>32</v>
      </c>
      <c r="N183" s="4" t="s">
        <v>25</v>
      </c>
      <c r="O183" s="4" t="s">
        <v>43</v>
      </c>
      <c r="P183" s="4" t="s">
        <v>44</v>
      </c>
      <c r="Q183" s="1" t="s">
        <v>475</v>
      </c>
      <c r="R183" s="4" t="s">
        <v>476</v>
      </c>
      <c r="S183" s="1" t="s">
        <v>477</v>
      </c>
      <c r="T183" s="2">
        <v>0.8499999995481701</v>
      </c>
      <c r="U183" s="5">
        <v>8852888.44</v>
      </c>
      <c r="V183" s="5">
        <v>7524955.17</v>
      </c>
      <c r="W183" s="5">
        <v>885288.84</v>
      </c>
    </row>
    <row r="184" spans="1:23" ht="15">
      <c r="A184" s="1" t="s">
        <v>113</v>
      </c>
      <c r="B184" s="4" t="s">
        <v>158</v>
      </c>
      <c r="C184" s="4" t="s">
        <v>751</v>
      </c>
      <c r="D184" s="4" t="s">
        <v>752</v>
      </c>
      <c r="E184" s="4" t="s">
        <v>753</v>
      </c>
      <c r="F184" s="4" t="s">
        <v>127</v>
      </c>
      <c r="G184" s="1">
        <v>216224</v>
      </c>
      <c r="H184" s="4" t="s">
        <v>84</v>
      </c>
      <c r="I184" s="3">
        <v>60200</v>
      </c>
      <c r="J184" s="1" t="s">
        <v>79</v>
      </c>
      <c r="K184" s="1" t="s">
        <v>133</v>
      </c>
      <c r="L184" s="1"/>
      <c r="M184" s="4" t="s">
        <v>32</v>
      </c>
      <c r="N184" s="4" t="s">
        <v>25</v>
      </c>
      <c r="O184" s="4" t="s">
        <v>134</v>
      </c>
      <c r="P184" s="4" t="s">
        <v>135</v>
      </c>
      <c r="Q184" s="1" t="s">
        <v>475</v>
      </c>
      <c r="R184" s="4" t="s">
        <v>476</v>
      </c>
      <c r="S184" s="1" t="s">
        <v>477</v>
      </c>
      <c r="T184" s="2">
        <v>0.8499999991107051</v>
      </c>
      <c r="U184" s="5">
        <v>7871404.62</v>
      </c>
      <c r="V184" s="5">
        <v>6690693.92</v>
      </c>
      <c r="W184" s="5">
        <v>787140.46</v>
      </c>
    </row>
    <row r="185" spans="1:23" ht="15">
      <c r="A185" s="1" t="s">
        <v>113</v>
      </c>
      <c r="B185" s="4" t="s">
        <v>158</v>
      </c>
      <c r="C185" s="4" t="s">
        <v>754</v>
      </c>
      <c r="D185" s="4" t="s">
        <v>755</v>
      </c>
      <c r="E185" s="4" t="s">
        <v>756</v>
      </c>
      <c r="F185" s="4" t="s">
        <v>127</v>
      </c>
      <c r="G185" s="1">
        <v>216224</v>
      </c>
      <c r="H185" s="4" t="s">
        <v>84</v>
      </c>
      <c r="I185" s="3">
        <v>60200</v>
      </c>
      <c r="J185" s="1" t="s">
        <v>79</v>
      </c>
      <c r="K185" s="1" t="s">
        <v>108</v>
      </c>
      <c r="L185" s="1"/>
      <c r="M185" s="4" t="s">
        <v>32</v>
      </c>
      <c r="N185" s="4" t="s">
        <v>25</v>
      </c>
      <c r="O185" s="4" t="s">
        <v>43</v>
      </c>
      <c r="P185" s="4" t="s">
        <v>44</v>
      </c>
      <c r="Q185" s="1" t="s">
        <v>475</v>
      </c>
      <c r="R185" s="4" t="s">
        <v>476</v>
      </c>
      <c r="S185" s="1" t="s">
        <v>477</v>
      </c>
      <c r="T185" s="2">
        <v>0.8499999997390858</v>
      </c>
      <c r="U185" s="5">
        <v>9581693.45</v>
      </c>
      <c r="V185" s="5">
        <v>8144439.43</v>
      </c>
      <c r="W185" s="5">
        <v>958169.34</v>
      </c>
    </row>
    <row r="186" spans="1:23" ht="15">
      <c r="A186" s="1" t="s">
        <v>113</v>
      </c>
      <c r="B186" s="4" t="s">
        <v>158</v>
      </c>
      <c r="C186" s="4" t="s">
        <v>757</v>
      </c>
      <c r="D186" s="4" t="s">
        <v>758</v>
      </c>
      <c r="E186" s="4" t="s">
        <v>759</v>
      </c>
      <c r="F186" s="4" t="s">
        <v>127</v>
      </c>
      <c r="G186" s="1">
        <v>216224</v>
      </c>
      <c r="H186" s="4" t="s">
        <v>84</v>
      </c>
      <c r="I186" s="3">
        <v>60200</v>
      </c>
      <c r="J186" s="1" t="s">
        <v>40</v>
      </c>
      <c r="K186" s="1" t="s">
        <v>114</v>
      </c>
      <c r="L186" s="1"/>
      <c r="M186" s="4" t="s">
        <v>32</v>
      </c>
      <c r="N186" s="4" t="s">
        <v>25</v>
      </c>
      <c r="O186" s="4" t="s">
        <v>43</v>
      </c>
      <c r="P186" s="4" t="s">
        <v>44</v>
      </c>
      <c r="Q186" s="1" t="s">
        <v>475</v>
      </c>
      <c r="R186" s="4" t="s">
        <v>476</v>
      </c>
      <c r="S186" s="1" t="s">
        <v>477</v>
      </c>
      <c r="T186" s="2">
        <v>0.85</v>
      </c>
      <c r="U186" s="5">
        <v>8164905</v>
      </c>
      <c r="V186" s="5">
        <v>6940169.25</v>
      </c>
      <c r="W186" s="5">
        <v>816490.5</v>
      </c>
    </row>
    <row r="187" spans="1:23" ht="15">
      <c r="A187" s="1" t="s">
        <v>113</v>
      </c>
      <c r="B187" s="4" t="s">
        <v>158</v>
      </c>
      <c r="C187" s="4" t="s">
        <v>760</v>
      </c>
      <c r="D187" s="4" t="s">
        <v>761</v>
      </c>
      <c r="E187" s="4" t="s">
        <v>762</v>
      </c>
      <c r="F187" s="4" t="s">
        <v>127</v>
      </c>
      <c r="G187" s="1">
        <v>216224</v>
      </c>
      <c r="H187" s="4" t="s">
        <v>84</v>
      </c>
      <c r="I187" s="3">
        <v>60200</v>
      </c>
      <c r="J187" s="1" t="s">
        <v>40</v>
      </c>
      <c r="K187" s="1" t="s">
        <v>114</v>
      </c>
      <c r="L187" s="1"/>
      <c r="M187" s="4" t="s">
        <v>32</v>
      </c>
      <c r="N187" s="4" t="s">
        <v>25</v>
      </c>
      <c r="O187" s="4" t="s">
        <v>43</v>
      </c>
      <c r="P187" s="4" t="s">
        <v>44</v>
      </c>
      <c r="Q187" s="1" t="s">
        <v>475</v>
      </c>
      <c r="R187" s="4" t="s">
        <v>476</v>
      </c>
      <c r="S187" s="1" t="s">
        <v>477</v>
      </c>
      <c r="T187" s="2">
        <v>0.849999999463529</v>
      </c>
      <c r="U187" s="5">
        <v>9320167.5</v>
      </c>
      <c r="V187" s="5">
        <v>7922142.37</v>
      </c>
      <c r="W187" s="5">
        <v>932016.75</v>
      </c>
    </row>
    <row r="188" spans="1:23" ht="15">
      <c r="A188" s="1" t="s">
        <v>113</v>
      </c>
      <c r="B188" s="4" t="s">
        <v>158</v>
      </c>
      <c r="C188" s="4" t="s">
        <v>763</v>
      </c>
      <c r="D188" s="4" t="s">
        <v>764</v>
      </c>
      <c r="E188" s="4" t="s">
        <v>765</v>
      </c>
      <c r="F188" s="4" t="s">
        <v>87</v>
      </c>
      <c r="G188" s="1">
        <v>60076658</v>
      </c>
      <c r="H188" s="4" t="s">
        <v>84</v>
      </c>
      <c r="I188" s="3">
        <v>37005</v>
      </c>
      <c r="J188" s="1" t="s">
        <v>65</v>
      </c>
      <c r="K188" s="1" t="s">
        <v>118</v>
      </c>
      <c r="L188" s="1"/>
      <c r="M188" s="4" t="s">
        <v>32</v>
      </c>
      <c r="N188" s="4" t="s">
        <v>25</v>
      </c>
      <c r="O188" s="4" t="s">
        <v>49</v>
      </c>
      <c r="P188" s="4" t="s">
        <v>50</v>
      </c>
      <c r="Q188" s="1" t="s">
        <v>475</v>
      </c>
      <c r="R188" s="4" t="s">
        <v>476</v>
      </c>
      <c r="S188" s="1" t="s">
        <v>477</v>
      </c>
      <c r="T188" s="2">
        <v>0.85</v>
      </c>
      <c r="U188" s="5">
        <v>10457440</v>
      </c>
      <c r="V188" s="5">
        <v>8888824</v>
      </c>
      <c r="W188" s="5">
        <v>1045744</v>
      </c>
    </row>
    <row r="189" spans="1:23" ht="15">
      <c r="A189" s="1" t="s">
        <v>113</v>
      </c>
      <c r="B189" s="4" t="s">
        <v>158</v>
      </c>
      <c r="C189" s="4" t="s">
        <v>766</v>
      </c>
      <c r="D189" s="4" t="s">
        <v>767</v>
      </c>
      <c r="E189" s="4" t="s">
        <v>768</v>
      </c>
      <c r="F189" s="4" t="s">
        <v>121</v>
      </c>
      <c r="G189" s="1">
        <v>216275</v>
      </c>
      <c r="H189" s="4" t="s">
        <v>84</v>
      </c>
      <c r="I189" s="3">
        <v>53009</v>
      </c>
      <c r="J189" s="1" t="s">
        <v>79</v>
      </c>
      <c r="K189" s="1" t="s">
        <v>146</v>
      </c>
      <c r="L189" s="1"/>
      <c r="M189" s="4" t="s">
        <v>32</v>
      </c>
      <c r="N189" s="4" t="s">
        <v>25</v>
      </c>
      <c r="O189" s="4" t="s">
        <v>36</v>
      </c>
      <c r="P189" s="4" t="s">
        <v>37</v>
      </c>
      <c r="Q189" s="1" t="s">
        <v>475</v>
      </c>
      <c r="R189" s="4" t="s">
        <v>476</v>
      </c>
      <c r="S189" s="1" t="s">
        <v>477</v>
      </c>
      <c r="T189" s="2">
        <v>0.8499999987561728</v>
      </c>
      <c r="U189" s="5">
        <v>7637717.07</v>
      </c>
      <c r="V189" s="5">
        <v>6492059.5</v>
      </c>
      <c r="W189" s="5">
        <v>763771.71</v>
      </c>
    </row>
    <row r="190" spans="1:23" ht="15">
      <c r="A190" s="1" t="s">
        <v>113</v>
      </c>
      <c r="B190" s="4" t="s">
        <v>158</v>
      </c>
      <c r="C190" s="4" t="s">
        <v>769</v>
      </c>
      <c r="D190" s="4" t="s">
        <v>770</v>
      </c>
      <c r="E190" s="4" t="s">
        <v>771</v>
      </c>
      <c r="F190" s="4" t="s">
        <v>147</v>
      </c>
      <c r="G190" s="1">
        <v>61988987</v>
      </c>
      <c r="H190" s="4" t="s">
        <v>84</v>
      </c>
      <c r="I190" s="3">
        <v>70200</v>
      </c>
      <c r="J190" s="1" t="s">
        <v>93</v>
      </c>
      <c r="K190" s="1" t="s">
        <v>114</v>
      </c>
      <c r="L190" s="1"/>
      <c r="M190" s="4" t="s">
        <v>32</v>
      </c>
      <c r="N190" s="4" t="s">
        <v>25</v>
      </c>
      <c r="O190" s="4" t="s">
        <v>41</v>
      </c>
      <c r="P190" s="4" t="s">
        <v>42</v>
      </c>
      <c r="Q190" s="1" t="s">
        <v>475</v>
      </c>
      <c r="R190" s="4" t="s">
        <v>476</v>
      </c>
      <c r="S190" s="1" t="s">
        <v>477</v>
      </c>
      <c r="T190" s="2">
        <v>0.85</v>
      </c>
      <c r="U190" s="5">
        <v>4220062</v>
      </c>
      <c r="V190" s="5">
        <v>3587052.7</v>
      </c>
      <c r="W190" s="5">
        <v>422006.2</v>
      </c>
    </row>
    <row r="191" spans="1:23" ht="15">
      <c r="A191" s="1" t="s">
        <v>113</v>
      </c>
      <c r="B191" s="4" t="s">
        <v>158</v>
      </c>
      <c r="C191" s="4" t="s">
        <v>772</v>
      </c>
      <c r="D191" s="4" t="s">
        <v>773</v>
      </c>
      <c r="E191" s="4" t="s">
        <v>774</v>
      </c>
      <c r="F191" s="4" t="s">
        <v>126</v>
      </c>
      <c r="G191" s="1">
        <v>68407700</v>
      </c>
      <c r="H191" s="4" t="s">
        <v>84</v>
      </c>
      <c r="I191" s="3">
        <v>16000</v>
      </c>
      <c r="J191" s="1" t="s">
        <v>40</v>
      </c>
      <c r="K191" s="1" t="s">
        <v>152</v>
      </c>
      <c r="L191" s="1"/>
      <c r="M191" s="4" t="s">
        <v>32</v>
      </c>
      <c r="N191" s="4" t="s">
        <v>25</v>
      </c>
      <c r="O191" s="4" t="s">
        <v>119</v>
      </c>
      <c r="P191" s="4" t="s">
        <v>120</v>
      </c>
      <c r="Q191" s="1" t="s">
        <v>475</v>
      </c>
      <c r="R191" s="4" t="s">
        <v>476</v>
      </c>
      <c r="S191" s="1" t="s">
        <v>477</v>
      </c>
      <c r="T191" s="2">
        <v>0.7589999989728198</v>
      </c>
      <c r="U191" s="5">
        <v>8761851</v>
      </c>
      <c r="V191" s="5">
        <v>6650244.9</v>
      </c>
      <c r="W191" s="5">
        <v>1673513.54</v>
      </c>
    </row>
    <row r="192" spans="1:23" ht="15">
      <c r="A192" s="1" t="s">
        <v>113</v>
      </c>
      <c r="B192" s="4" t="s">
        <v>158</v>
      </c>
      <c r="C192" s="4" t="s">
        <v>775</v>
      </c>
      <c r="D192" s="4" t="s">
        <v>776</v>
      </c>
      <c r="E192" s="4" t="s">
        <v>777</v>
      </c>
      <c r="F192" s="4" t="s">
        <v>148</v>
      </c>
      <c r="G192" s="1">
        <v>46747885</v>
      </c>
      <c r="H192" s="4" t="s">
        <v>84</v>
      </c>
      <c r="I192" s="3">
        <v>46001</v>
      </c>
      <c r="J192" s="1" t="s">
        <v>40</v>
      </c>
      <c r="K192" s="1" t="s">
        <v>133</v>
      </c>
      <c r="L192" s="1"/>
      <c r="M192" s="4" t="s">
        <v>32</v>
      </c>
      <c r="N192" s="4" t="s">
        <v>25</v>
      </c>
      <c r="O192" s="4" t="s">
        <v>53</v>
      </c>
      <c r="P192" s="4" t="s">
        <v>54</v>
      </c>
      <c r="Q192" s="1" t="s">
        <v>475</v>
      </c>
      <c r="R192" s="4" t="s">
        <v>476</v>
      </c>
      <c r="S192" s="1" t="s">
        <v>477</v>
      </c>
      <c r="T192" s="2">
        <v>0.85</v>
      </c>
      <c r="U192" s="5">
        <v>10772518.4</v>
      </c>
      <c r="V192" s="5">
        <v>9156640.64</v>
      </c>
      <c r="W192" s="5">
        <v>1077251.84</v>
      </c>
    </row>
    <row r="193" spans="1:23" ht="15">
      <c r="A193" s="1" t="s">
        <v>113</v>
      </c>
      <c r="B193" s="4" t="s">
        <v>158</v>
      </c>
      <c r="C193" s="4" t="s">
        <v>778</v>
      </c>
      <c r="D193" s="4" t="s">
        <v>779</v>
      </c>
      <c r="E193" s="4" t="s">
        <v>780</v>
      </c>
      <c r="F193" s="4" t="s">
        <v>83</v>
      </c>
      <c r="G193" s="1">
        <v>61989592</v>
      </c>
      <c r="H193" s="4" t="s">
        <v>84</v>
      </c>
      <c r="I193" s="3">
        <v>77900</v>
      </c>
      <c r="J193" s="1" t="s">
        <v>79</v>
      </c>
      <c r="K193" s="1" t="s">
        <v>114</v>
      </c>
      <c r="L193" s="1"/>
      <c r="M193" s="4" t="s">
        <v>32</v>
      </c>
      <c r="N193" s="4" t="s">
        <v>25</v>
      </c>
      <c r="O193" s="4" t="s">
        <v>74</v>
      </c>
      <c r="P193" s="4" t="s">
        <v>75</v>
      </c>
      <c r="Q193" s="1" t="s">
        <v>475</v>
      </c>
      <c r="R193" s="4" t="s">
        <v>476</v>
      </c>
      <c r="S193" s="1" t="s">
        <v>477</v>
      </c>
      <c r="T193" s="2">
        <v>0.8499999994825348</v>
      </c>
      <c r="U193" s="5">
        <v>14493727.95</v>
      </c>
      <c r="V193" s="5">
        <v>12319668.75</v>
      </c>
      <c r="W193" s="5">
        <v>1449372.8</v>
      </c>
    </row>
    <row r="194" spans="1:23" ht="15">
      <c r="A194" s="1" t="s">
        <v>113</v>
      </c>
      <c r="B194" s="4" t="s">
        <v>158</v>
      </c>
      <c r="C194" s="4" t="s">
        <v>781</v>
      </c>
      <c r="D194" s="4" t="s">
        <v>782</v>
      </c>
      <c r="E194" s="4" t="s">
        <v>783</v>
      </c>
      <c r="F194" s="4" t="s">
        <v>83</v>
      </c>
      <c r="G194" s="1">
        <v>61989592</v>
      </c>
      <c r="H194" s="4" t="s">
        <v>84</v>
      </c>
      <c r="I194" s="3">
        <v>77900</v>
      </c>
      <c r="J194" s="1" t="s">
        <v>78</v>
      </c>
      <c r="K194" s="1" t="s">
        <v>114</v>
      </c>
      <c r="L194" s="1"/>
      <c r="M194" s="4" t="s">
        <v>32</v>
      </c>
      <c r="N194" s="4" t="s">
        <v>25</v>
      </c>
      <c r="O194" s="4" t="s">
        <v>33</v>
      </c>
      <c r="P194" s="4" t="s">
        <v>34</v>
      </c>
      <c r="Q194" s="1" t="s">
        <v>475</v>
      </c>
      <c r="R194" s="4" t="s">
        <v>476</v>
      </c>
      <c r="S194" s="1" t="s">
        <v>477</v>
      </c>
      <c r="T194" s="2">
        <v>0.85</v>
      </c>
      <c r="U194" s="5">
        <v>8315960.8</v>
      </c>
      <c r="V194" s="5">
        <v>7068566.68</v>
      </c>
      <c r="W194" s="5">
        <v>831596.08</v>
      </c>
    </row>
    <row r="195" spans="1:23" ht="15">
      <c r="A195" s="1" t="s">
        <v>113</v>
      </c>
      <c r="B195" s="4" t="s">
        <v>158</v>
      </c>
      <c r="C195" s="4" t="s">
        <v>784</v>
      </c>
      <c r="D195" s="4" t="s">
        <v>145</v>
      </c>
      <c r="E195" s="4" t="s">
        <v>785</v>
      </c>
      <c r="F195" s="4" t="s">
        <v>124</v>
      </c>
      <c r="G195" s="1">
        <v>216305</v>
      </c>
      <c r="H195" s="4" t="s">
        <v>84</v>
      </c>
      <c r="I195" s="3">
        <v>60200</v>
      </c>
      <c r="J195" s="1" t="s">
        <v>40</v>
      </c>
      <c r="K195" s="1" t="s">
        <v>146</v>
      </c>
      <c r="L195" s="1"/>
      <c r="M195" s="4" t="s">
        <v>32</v>
      </c>
      <c r="N195" s="4" t="s">
        <v>25</v>
      </c>
      <c r="O195" s="4" t="s">
        <v>43</v>
      </c>
      <c r="P195" s="4" t="s">
        <v>44</v>
      </c>
      <c r="Q195" s="1" t="s">
        <v>475</v>
      </c>
      <c r="R195" s="4" t="s">
        <v>476</v>
      </c>
      <c r="S195" s="1" t="s">
        <v>477</v>
      </c>
      <c r="T195" s="2">
        <v>0.8499999988616953</v>
      </c>
      <c r="U195" s="5">
        <v>7906494.54</v>
      </c>
      <c r="V195" s="5">
        <v>6720520.35</v>
      </c>
      <c r="W195" s="5">
        <v>790649.46</v>
      </c>
    </row>
    <row r="196" spans="1:23" ht="15">
      <c r="A196" s="1" t="s">
        <v>113</v>
      </c>
      <c r="B196" s="4" t="s">
        <v>158</v>
      </c>
      <c r="C196" s="4" t="s">
        <v>786</v>
      </c>
      <c r="D196" s="4" t="s">
        <v>787</v>
      </c>
      <c r="E196" s="4" t="s">
        <v>788</v>
      </c>
      <c r="F196" s="4" t="s">
        <v>126</v>
      </c>
      <c r="G196" s="1">
        <v>68407700</v>
      </c>
      <c r="H196" s="4" t="s">
        <v>84</v>
      </c>
      <c r="I196" s="3">
        <v>16000</v>
      </c>
      <c r="J196" s="1" t="s">
        <v>40</v>
      </c>
      <c r="K196" s="1" t="s">
        <v>143</v>
      </c>
      <c r="L196" s="1"/>
      <c r="M196" s="4" t="s">
        <v>32</v>
      </c>
      <c r="N196" s="4" t="s">
        <v>25</v>
      </c>
      <c r="O196" s="4" t="s">
        <v>119</v>
      </c>
      <c r="P196" s="4" t="s">
        <v>120</v>
      </c>
      <c r="Q196" s="1" t="s">
        <v>475</v>
      </c>
      <c r="R196" s="4" t="s">
        <v>476</v>
      </c>
      <c r="S196" s="1" t="s">
        <v>477</v>
      </c>
      <c r="T196" s="2">
        <v>0.7589999995846212</v>
      </c>
      <c r="U196" s="5">
        <v>5585262.48</v>
      </c>
      <c r="V196" s="5">
        <v>4239214.22</v>
      </c>
      <c r="W196" s="5">
        <v>1066785.12</v>
      </c>
    </row>
    <row r="197" spans="1:23" ht="15">
      <c r="A197" s="1" t="s">
        <v>113</v>
      </c>
      <c r="B197" s="4" t="s">
        <v>158</v>
      </c>
      <c r="C197" s="4" t="s">
        <v>789</v>
      </c>
      <c r="D197" s="4" t="s">
        <v>790</v>
      </c>
      <c r="E197" s="4" t="s">
        <v>791</v>
      </c>
      <c r="F197" s="4" t="s">
        <v>115</v>
      </c>
      <c r="G197" s="1">
        <v>49777513</v>
      </c>
      <c r="H197" s="4" t="s">
        <v>84</v>
      </c>
      <c r="I197" s="3">
        <v>30100</v>
      </c>
      <c r="J197" s="1" t="s">
        <v>78</v>
      </c>
      <c r="K197" s="1" t="s">
        <v>114</v>
      </c>
      <c r="L197" s="1"/>
      <c r="M197" s="4" t="s">
        <v>32</v>
      </c>
      <c r="N197" s="4" t="s">
        <v>25</v>
      </c>
      <c r="O197" s="4" t="s">
        <v>792</v>
      </c>
      <c r="P197" s="4" t="s">
        <v>793</v>
      </c>
      <c r="Q197" s="1" t="s">
        <v>475</v>
      </c>
      <c r="R197" s="4" t="s">
        <v>476</v>
      </c>
      <c r="S197" s="1" t="s">
        <v>477</v>
      </c>
      <c r="T197" s="2">
        <v>0.8499999992220756</v>
      </c>
      <c r="U197" s="5">
        <v>8355567.49</v>
      </c>
      <c r="V197" s="5">
        <v>7102232.36</v>
      </c>
      <c r="W197" s="5">
        <v>835556.75</v>
      </c>
    </row>
    <row r="198" spans="1:24" ht="15">
      <c r="A198" s="1" t="s">
        <v>113</v>
      </c>
      <c r="B198" s="4" t="s">
        <v>158</v>
      </c>
      <c r="C198" s="4" t="s">
        <v>794</v>
      </c>
      <c r="D198" s="4" t="s">
        <v>795</v>
      </c>
      <c r="E198" s="4" t="s">
        <v>796</v>
      </c>
      <c r="F198" s="4" t="s">
        <v>127</v>
      </c>
      <c r="G198" s="1">
        <v>216224</v>
      </c>
      <c r="H198" s="4" t="s">
        <v>84</v>
      </c>
      <c r="I198" s="3">
        <v>60200</v>
      </c>
      <c r="J198" s="1" t="s">
        <v>40</v>
      </c>
      <c r="K198" s="1" t="s">
        <v>133</v>
      </c>
      <c r="L198" s="1"/>
      <c r="M198" s="4" t="s">
        <v>32</v>
      </c>
      <c r="N198" s="4" t="s">
        <v>25</v>
      </c>
      <c r="O198" s="4" t="s">
        <v>43</v>
      </c>
      <c r="P198" s="4" t="s">
        <v>44</v>
      </c>
      <c r="Q198" s="1" t="s">
        <v>475</v>
      </c>
      <c r="R198" s="4" t="s">
        <v>476</v>
      </c>
      <c r="S198" s="1" t="s">
        <v>477</v>
      </c>
      <c r="T198" s="2">
        <v>0.8499999991163412</v>
      </c>
      <c r="U198" s="5">
        <v>5658292.5</v>
      </c>
      <c r="V198" s="5">
        <v>4809548.62</v>
      </c>
      <c r="W198" s="5">
        <v>565829.25</v>
      </c>
      <c r="X198" t="s">
        <v>940</v>
      </c>
    </row>
    <row r="199" spans="1:23" ht="15">
      <c r="A199" s="1" t="s">
        <v>113</v>
      </c>
      <c r="B199" s="4" t="s">
        <v>158</v>
      </c>
      <c r="C199" s="4" t="s">
        <v>797</v>
      </c>
      <c r="D199" s="4" t="s">
        <v>798</v>
      </c>
      <c r="E199" s="4" t="s">
        <v>799</v>
      </c>
      <c r="F199" s="4" t="s">
        <v>127</v>
      </c>
      <c r="G199" s="1">
        <v>216224</v>
      </c>
      <c r="H199" s="4" t="s">
        <v>84</v>
      </c>
      <c r="I199" s="3">
        <v>60200</v>
      </c>
      <c r="J199" s="1" t="s">
        <v>40</v>
      </c>
      <c r="K199" s="1" t="s">
        <v>111</v>
      </c>
      <c r="L199" s="1"/>
      <c r="M199" s="4" t="s">
        <v>32</v>
      </c>
      <c r="N199" s="4" t="s">
        <v>25</v>
      </c>
      <c r="O199" s="4" t="s">
        <v>43</v>
      </c>
      <c r="P199" s="4" t="s">
        <v>44</v>
      </c>
      <c r="Q199" s="1" t="s">
        <v>475</v>
      </c>
      <c r="R199" s="4" t="s">
        <v>476</v>
      </c>
      <c r="S199" s="1" t="s">
        <v>477</v>
      </c>
      <c r="T199" s="2">
        <v>0.85</v>
      </c>
      <c r="U199" s="5">
        <v>7094115</v>
      </c>
      <c r="V199" s="5">
        <v>6029997.75</v>
      </c>
      <c r="W199" s="5">
        <v>709411.5</v>
      </c>
    </row>
    <row r="200" spans="1:23" ht="15">
      <c r="A200" s="1" t="s">
        <v>113</v>
      </c>
      <c r="B200" s="4" t="s">
        <v>158</v>
      </c>
      <c r="C200" s="4" t="s">
        <v>800</v>
      </c>
      <c r="D200" s="4" t="s">
        <v>801</v>
      </c>
      <c r="E200" s="4" t="s">
        <v>802</v>
      </c>
      <c r="F200" s="4" t="s">
        <v>90</v>
      </c>
      <c r="G200" s="1">
        <v>61989100</v>
      </c>
      <c r="H200" s="4" t="s">
        <v>84</v>
      </c>
      <c r="I200" s="3">
        <v>70800</v>
      </c>
      <c r="J200" s="1" t="s">
        <v>65</v>
      </c>
      <c r="K200" s="1" t="s">
        <v>114</v>
      </c>
      <c r="L200" s="1"/>
      <c r="M200" s="4" t="s">
        <v>32</v>
      </c>
      <c r="N200" s="4" t="s">
        <v>25</v>
      </c>
      <c r="O200" s="4" t="s">
        <v>41</v>
      </c>
      <c r="P200" s="4" t="s">
        <v>42</v>
      </c>
      <c r="Q200" s="1" t="s">
        <v>475</v>
      </c>
      <c r="R200" s="4" t="s">
        <v>476</v>
      </c>
      <c r="S200" s="1" t="s">
        <v>477</v>
      </c>
      <c r="T200" s="2">
        <v>0.8499999992777081</v>
      </c>
      <c r="U200" s="5">
        <v>10383612.75</v>
      </c>
      <c r="V200" s="5">
        <v>8826070.83</v>
      </c>
      <c r="W200" s="5">
        <v>1038361.28</v>
      </c>
    </row>
    <row r="201" spans="1:23" ht="15">
      <c r="A201" s="1" t="s">
        <v>113</v>
      </c>
      <c r="B201" s="4" t="s">
        <v>158</v>
      </c>
      <c r="C201" s="4" t="s">
        <v>803</v>
      </c>
      <c r="D201" s="4" t="s">
        <v>804</v>
      </c>
      <c r="E201" s="4" t="s">
        <v>805</v>
      </c>
      <c r="F201" s="4" t="s">
        <v>90</v>
      </c>
      <c r="G201" s="1">
        <v>61989100</v>
      </c>
      <c r="H201" s="4" t="s">
        <v>84</v>
      </c>
      <c r="I201" s="3">
        <v>70800</v>
      </c>
      <c r="J201" s="1" t="s">
        <v>56</v>
      </c>
      <c r="K201" s="1" t="s">
        <v>114</v>
      </c>
      <c r="L201" s="1" t="s">
        <v>114</v>
      </c>
      <c r="M201" s="4" t="s">
        <v>32</v>
      </c>
      <c r="N201" s="4" t="s">
        <v>25</v>
      </c>
      <c r="O201" s="4" t="s">
        <v>41</v>
      </c>
      <c r="P201" s="4" t="s">
        <v>42</v>
      </c>
      <c r="Q201" s="1" t="s">
        <v>475</v>
      </c>
      <c r="R201" s="4" t="s">
        <v>476</v>
      </c>
      <c r="S201" s="1" t="s">
        <v>477</v>
      </c>
      <c r="T201" s="2">
        <v>0.8499999995141144</v>
      </c>
      <c r="U201" s="5">
        <v>10290489.3</v>
      </c>
      <c r="V201" s="5">
        <v>8746915.9</v>
      </c>
      <c r="W201" s="5">
        <v>1029048.93</v>
      </c>
    </row>
    <row r="202" spans="1:24" ht="15">
      <c r="A202" s="1" t="s">
        <v>113</v>
      </c>
      <c r="B202" s="4" t="s">
        <v>158</v>
      </c>
      <c r="C202" s="4" t="s">
        <v>806</v>
      </c>
      <c r="D202" s="4" t="s">
        <v>807</v>
      </c>
      <c r="E202" s="4" t="s">
        <v>808</v>
      </c>
      <c r="F202" s="4" t="s">
        <v>91</v>
      </c>
      <c r="G202" s="1">
        <v>60461373</v>
      </c>
      <c r="H202" s="4" t="s">
        <v>84</v>
      </c>
      <c r="I202" s="3">
        <v>16000</v>
      </c>
      <c r="J202" s="1" t="s">
        <v>65</v>
      </c>
      <c r="K202" s="1" t="s">
        <v>146</v>
      </c>
      <c r="L202" s="1"/>
      <c r="M202" s="4" t="s">
        <v>32</v>
      </c>
      <c r="N202" s="4" t="s">
        <v>25</v>
      </c>
      <c r="O202" s="4" t="s">
        <v>119</v>
      </c>
      <c r="P202" s="4" t="s">
        <v>120</v>
      </c>
      <c r="Q202" s="1" t="s">
        <v>475</v>
      </c>
      <c r="R202" s="4" t="s">
        <v>476</v>
      </c>
      <c r="S202" s="1" t="s">
        <v>477</v>
      </c>
      <c r="T202" s="2">
        <v>0.7589999995873523</v>
      </c>
      <c r="U202" s="5">
        <v>3489660.16</v>
      </c>
      <c r="V202" s="5">
        <v>2648652.06</v>
      </c>
      <c r="W202" s="5">
        <v>666525.08</v>
      </c>
      <c r="X202" t="s">
        <v>940</v>
      </c>
    </row>
    <row r="203" spans="1:23" ht="15">
      <c r="A203" s="1" t="s">
        <v>113</v>
      </c>
      <c r="B203" s="4" t="s">
        <v>158</v>
      </c>
      <c r="C203" s="4" t="s">
        <v>809</v>
      </c>
      <c r="D203" s="4" t="s">
        <v>810</v>
      </c>
      <c r="E203" s="4" t="s">
        <v>811</v>
      </c>
      <c r="F203" s="4" t="s">
        <v>90</v>
      </c>
      <c r="G203" s="1">
        <v>61989100</v>
      </c>
      <c r="H203" s="4" t="s">
        <v>84</v>
      </c>
      <c r="I203" s="3">
        <v>70800</v>
      </c>
      <c r="J203" s="1" t="s">
        <v>40</v>
      </c>
      <c r="K203" s="1" t="s">
        <v>114</v>
      </c>
      <c r="L203" s="1"/>
      <c r="M203" s="4" t="s">
        <v>32</v>
      </c>
      <c r="N203" s="4" t="s">
        <v>25</v>
      </c>
      <c r="O203" s="4" t="s">
        <v>812</v>
      </c>
      <c r="P203" s="4" t="s">
        <v>813</v>
      </c>
      <c r="Q203" s="1" t="s">
        <v>475</v>
      </c>
      <c r="R203" s="4" t="s">
        <v>476</v>
      </c>
      <c r="S203" s="1" t="s">
        <v>477</v>
      </c>
      <c r="T203" s="2">
        <v>0.758999998798836</v>
      </c>
      <c r="U203" s="5">
        <v>12054972.72</v>
      </c>
      <c r="V203" s="5">
        <v>9149724.28</v>
      </c>
      <c r="W203" s="5">
        <v>2302499.79</v>
      </c>
    </row>
    <row r="204" spans="1:23" ht="15">
      <c r="A204" s="1" t="s">
        <v>113</v>
      </c>
      <c r="B204" s="4" t="s">
        <v>158</v>
      </c>
      <c r="C204" s="4" t="s">
        <v>814</v>
      </c>
      <c r="D204" s="4" t="s">
        <v>815</v>
      </c>
      <c r="E204" s="4" t="s">
        <v>816</v>
      </c>
      <c r="F204" s="4" t="s">
        <v>122</v>
      </c>
      <c r="G204" s="1">
        <v>60460709</v>
      </c>
      <c r="H204" s="4" t="s">
        <v>84</v>
      </c>
      <c r="I204" s="3">
        <v>16500</v>
      </c>
      <c r="J204" s="1" t="s">
        <v>70</v>
      </c>
      <c r="K204" s="1" t="s">
        <v>114</v>
      </c>
      <c r="L204" s="1"/>
      <c r="M204" s="4" t="s">
        <v>32</v>
      </c>
      <c r="N204" s="4" t="s">
        <v>25</v>
      </c>
      <c r="O204" s="4" t="s">
        <v>119</v>
      </c>
      <c r="P204" s="4" t="s">
        <v>120</v>
      </c>
      <c r="Q204" s="1" t="s">
        <v>475</v>
      </c>
      <c r="R204" s="4" t="s">
        <v>476</v>
      </c>
      <c r="S204" s="1" t="s">
        <v>477</v>
      </c>
      <c r="T204" s="2">
        <v>0.7589999978433943</v>
      </c>
      <c r="U204" s="5">
        <v>2995447.94</v>
      </c>
      <c r="V204" s="5">
        <v>2273544.98</v>
      </c>
      <c r="W204" s="5">
        <v>572130.55</v>
      </c>
    </row>
    <row r="205" spans="1:23" ht="15">
      <c r="A205" s="1" t="s">
        <v>113</v>
      </c>
      <c r="B205" s="4" t="s">
        <v>158</v>
      </c>
      <c r="C205" s="4" t="s">
        <v>817</v>
      </c>
      <c r="D205" s="4" t="s">
        <v>818</v>
      </c>
      <c r="E205" s="4" t="s">
        <v>819</v>
      </c>
      <c r="F205" s="4" t="s">
        <v>148</v>
      </c>
      <c r="G205" s="1">
        <v>46747885</v>
      </c>
      <c r="H205" s="4" t="s">
        <v>84</v>
      </c>
      <c r="I205" s="3">
        <v>46001</v>
      </c>
      <c r="J205" s="1" t="s">
        <v>79</v>
      </c>
      <c r="K205" s="1" t="s">
        <v>125</v>
      </c>
      <c r="L205" s="1"/>
      <c r="M205" s="4" t="s">
        <v>32</v>
      </c>
      <c r="N205" s="4" t="s">
        <v>25</v>
      </c>
      <c r="O205" s="4" t="s">
        <v>53</v>
      </c>
      <c r="P205" s="4" t="s">
        <v>54</v>
      </c>
      <c r="Q205" s="1" t="s">
        <v>475</v>
      </c>
      <c r="R205" s="4" t="s">
        <v>476</v>
      </c>
      <c r="S205" s="1" t="s">
        <v>477</v>
      </c>
      <c r="T205" s="2">
        <v>0.85</v>
      </c>
      <c r="U205" s="5">
        <v>3064815.6</v>
      </c>
      <c r="V205" s="5">
        <v>2605093.26</v>
      </c>
      <c r="W205" s="5">
        <v>306481.56</v>
      </c>
    </row>
    <row r="206" spans="1:23" ht="15">
      <c r="A206" s="1" t="s">
        <v>113</v>
      </c>
      <c r="B206" s="4" t="s">
        <v>158</v>
      </c>
      <c r="C206" s="4" t="s">
        <v>820</v>
      </c>
      <c r="D206" s="4" t="s">
        <v>821</v>
      </c>
      <c r="E206" s="4" t="s">
        <v>822</v>
      </c>
      <c r="F206" s="4" t="s">
        <v>200</v>
      </c>
      <c r="G206" s="1">
        <v>70883521</v>
      </c>
      <c r="H206" s="4" t="s">
        <v>84</v>
      </c>
      <c r="I206" s="3">
        <v>76001</v>
      </c>
      <c r="J206" s="1" t="s">
        <v>78</v>
      </c>
      <c r="K206" s="1" t="s">
        <v>149</v>
      </c>
      <c r="L206" s="1"/>
      <c r="M206" s="4" t="s">
        <v>32</v>
      </c>
      <c r="N206" s="4" t="s">
        <v>25</v>
      </c>
      <c r="O206" s="4" t="s">
        <v>45</v>
      </c>
      <c r="P206" s="4" t="s">
        <v>46</v>
      </c>
      <c r="Q206" s="1" t="s">
        <v>475</v>
      </c>
      <c r="R206" s="4" t="s">
        <v>476</v>
      </c>
      <c r="S206" s="1" t="s">
        <v>477</v>
      </c>
      <c r="T206" s="2">
        <v>0.8499999986000606</v>
      </c>
      <c r="U206" s="5">
        <v>5714533.08</v>
      </c>
      <c r="V206" s="5">
        <v>4857353.11</v>
      </c>
      <c r="W206" s="5">
        <v>571453.31</v>
      </c>
    </row>
    <row r="207" spans="1:23" ht="15">
      <c r="A207" s="1" t="s">
        <v>113</v>
      </c>
      <c r="B207" s="4" t="s">
        <v>158</v>
      </c>
      <c r="C207" s="4" t="s">
        <v>823</v>
      </c>
      <c r="D207" s="4" t="s">
        <v>824</v>
      </c>
      <c r="E207" s="4" t="s">
        <v>825</v>
      </c>
      <c r="F207" s="4" t="s">
        <v>148</v>
      </c>
      <c r="G207" s="1">
        <v>46747885</v>
      </c>
      <c r="H207" s="4" t="s">
        <v>84</v>
      </c>
      <c r="I207" s="3">
        <v>46001</v>
      </c>
      <c r="J207" s="1" t="s">
        <v>78</v>
      </c>
      <c r="K207" s="1" t="s">
        <v>133</v>
      </c>
      <c r="L207" s="1"/>
      <c r="M207" s="4" t="s">
        <v>32</v>
      </c>
      <c r="N207" s="4" t="s">
        <v>25</v>
      </c>
      <c r="O207" s="4" t="s">
        <v>53</v>
      </c>
      <c r="P207" s="4" t="s">
        <v>54</v>
      </c>
      <c r="Q207" s="1" t="s">
        <v>475</v>
      </c>
      <c r="R207" s="4" t="s">
        <v>476</v>
      </c>
      <c r="S207" s="1" t="s">
        <v>477</v>
      </c>
      <c r="T207" s="2">
        <v>0.85</v>
      </c>
      <c r="U207" s="5">
        <v>3996148.8</v>
      </c>
      <c r="V207" s="5">
        <v>3396726.48</v>
      </c>
      <c r="W207" s="5">
        <v>399614.88</v>
      </c>
    </row>
    <row r="208" spans="1:23" ht="15">
      <c r="A208" s="1" t="s">
        <v>113</v>
      </c>
      <c r="B208" s="4" t="s">
        <v>158</v>
      </c>
      <c r="C208" s="4" t="s">
        <v>826</v>
      </c>
      <c r="D208" s="4" t="s">
        <v>827</v>
      </c>
      <c r="E208" s="4" t="s">
        <v>828</v>
      </c>
      <c r="F208" s="4" t="s">
        <v>150</v>
      </c>
      <c r="G208" s="1">
        <v>44555601</v>
      </c>
      <c r="H208" s="4" t="s">
        <v>84</v>
      </c>
      <c r="I208" s="3">
        <v>40001</v>
      </c>
      <c r="J208" s="1" t="s">
        <v>65</v>
      </c>
      <c r="K208" s="1" t="s">
        <v>114</v>
      </c>
      <c r="L208" s="1"/>
      <c r="M208" s="4" t="s">
        <v>32</v>
      </c>
      <c r="N208" s="4" t="s">
        <v>25</v>
      </c>
      <c r="O208" s="4" t="s">
        <v>51</v>
      </c>
      <c r="P208" s="4" t="s">
        <v>52</v>
      </c>
      <c r="Q208" s="1" t="s">
        <v>475</v>
      </c>
      <c r="R208" s="4" t="s">
        <v>476</v>
      </c>
      <c r="S208" s="1" t="s">
        <v>477</v>
      </c>
      <c r="T208" s="2">
        <v>0.8499999997650985</v>
      </c>
      <c r="U208" s="5">
        <v>10642762.45</v>
      </c>
      <c r="V208" s="5">
        <v>9046348.08</v>
      </c>
      <c r="W208" s="5">
        <v>1064276.24</v>
      </c>
    </row>
    <row r="209" spans="1:23" ht="15">
      <c r="A209" s="1" t="s">
        <v>113</v>
      </c>
      <c r="B209" s="4" t="s">
        <v>158</v>
      </c>
      <c r="C209" s="4" t="s">
        <v>829</v>
      </c>
      <c r="D209" s="4" t="s">
        <v>830</v>
      </c>
      <c r="E209" s="4" t="s">
        <v>831</v>
      </c>
      <c r="F209" s="4" t="s">
        <v>91</v>
      </c>
      <c r="G209" s="1">
        <v>60461373</v>
      </c>
      <c r="H209" s="4" t="s">
        <v>84</v>
      </c>
      <c r="I209" s="3">
        <v>16000</v>
      </c>
      <c r="J209" s="1" t="s">
        <v>68</v>
      </c>
      <c r="K209" s="1" t="s">
        <v>138</v>
      </c>
      <c r="L209" s="1"/>
      <c r="M209" s="4" t="s">
        <v>35</v>
      </c>
      <c r="N209" s="4" t="s">
        <v>25</v>
      </c>
      <c r="O209" s="4" t="s">
        <v>119</v>
      </c>
      <c r="P209" s="4" t="s">
        <v>120</v>
      </c>
      <c r="Q209" s="1" t="s">
        <v>475</v>
      </c>
      <c r="R209" s="4" t="s">
        <v>476</v>
      </c>
      <c r="S209" s="1" t="s">
        <v>477</v>
      </c>
      <c r="T209" s="2">
        <v>0.7589999989056418</v>
      </c>
      <c r="U209" s="5">
        <v>8964158.59</v>
      </c>
      <c r="V209" s="5">
        <v>6803796.36</v>
      </c>
      <c r="W209" s="5">
        <v>1712154.29</v>
      </c>
    </row>
    <row r="210" spans="1:23" ht="15">
      <c r="A210" s="1" t="s">
        <v>113</v>
      </c>
      <c r="B210" s="4" t="s">
        <v>158</v>
      </c>
      <c r="C210" s="4" t="s">
        <v>832</v>
      </c>
      <c r="D210" s="4" t="s">
        <v>833</v>
      </c>
      <c r="E210" s="4" t="s">
        <v>834</v>
      </c>
      <c r="F210" s="4" t="s">
        <v>91</v>
      </c>
      <c r="G210" s="1">
        <v>60461373</v>
      </c>
      <c r="H210" s="4" t="s">
        <v>84</v>
      </c>
      <c r="I210" s="3">
        <v>16000</v>
      </c>
      <c r="J210" s="1" t="s">
        <v>79</v>
      </c>
      <c r="K210" s="1" t="s">
        <v>108</v>
      </c>
      <c r="L210" s="1"/>
      <c r="M210" s="4" t="s">
        <v>32</v>
      </c>
      <c r="N210" s="4" t="s">
        <v>25</v>
      </c>
      <c r="O210" s="4" t="s">
        <v>119</v>
      </c>
      <c r="P210" s="4" t="s">
        <v>120</v>
      </c>
      <c r="Q210" s="1" t="s">
        <v>475</v>
      </c>
      <c r="R210" s="4" t="s">
        <v>476</v>
      </c>
      <c r="S210" s="1" t="s">
        <v>477</v>
      </c>
      <c r="T210" s="2">
        <v>0.7589999995932982</v>
      </c>
      <c r="U210" s="5">
        <v>14457767.32</v>
      </c>
      <c r="V210" s="5">
        <v>10973445.39</v>
      </c>
      <c r="W210" s="5">
        <v>2761433.55</v>
      </c>
    </row>
    <row r="211" spans="1:23" ht="15">
      <c r="A211" s="1" t="s">
        <v>113</v>
      </c>
      <c r="B211" s="4" t="s">
        <v>158</v>
      </c>
      <c r="C211" s="4" t="s">
        <v>835</v>
      </c>
      <c r="D211" s="4" t="s">
        <v>836</v>
      </c>
      <c r="E211" s="4" t="s">
        <v>837</v>
      </c>
      <c r="F211" s="4" t="s">
        <v>122</v>
      </c>
      <c r="G211" s="1">
        <v>60460709</v>
      </c>
      <c r="H211" s="4" t="s">
        <v>84</v>
      </c>
      <c r="I211" s="3">
        <v>16500</v>
      </c>
      <c r="J211" s="1" t="s">
        <v>56</v>
      </c>
      <c r="K211" s="1" t="s">
        <v>114</v>
      </c>
      <c r="L211" s="1"/>
      <c r="M211" s="4" t="s">
        <v>32</v>
      </c>
      <c r="N211" s="4" t="s">
        <v>25</v>
      </c>
      <c r="O211" s="4" t="s">
        <v>119</v>
      </c>
      <c r="P211" s="4" t="s">
        <v>120</v>
      </c>
      <c r="Q211" s="1" t="s">
        <v>475</v>
      </c>
      <c r="R211" s="4" t="s">
        <v>476</v>
      </c>
      <c r="S211" s="1" t="s">
        <v>477</v>
      </c>
      <c r="T211" s="2">
        <v>0.7589999987094559</v>
      </c>
      <c r="U211" s="5">
        <v>7035792.12</v>
      </c>
      <c r="V211" s="5">
        <v>5340166.21</v>
      </c>
      <c r="W211" s="5">
        <v>1343836.3</v>
      </c>
    </row>
    <row r="212" spans="1:23" ht="15">
      <c r="A212" s="1" t="s">
        <v>113</v>
      </c>
      <c r="B212" s="4" t="s">
        <v>158</v>
      </c>
      <c r="C212" s="4" t="s">
        <v>838</v>
      </c>
      <c r="D212" s="4" t="s">
        <v>839</v>
      </c>
      <c r="E212" s="4" t="s">
        <v>840</v>
      </c>
      <c r="F212" s="4" t="s">
        <v>150</v>
      </c>
      <c r="G212" s="1">
        <v>44555601</v>
      </c>
      <c r="H212" s="4" t="s">
        <v>84</v>
      </c>
      <c r="I212" s="3">
        <v>40001</v>
      </c>
      <c r="J212" s="1" t="s">
        <v>58</v>
      </c>
      <c r="K212" s="1" t="s">
        <v>114</v>
      </c>
      <c r="L212" s="1"/>
      <c r="M212" s="4" t="s">
        <v>32</v>
      </c>
      <c r="N212" s="4" t="s">
        <v>25</v>
      </c>
      <c r="O212" s="4" t="s">
        <v>51</v>
      </c>
      <c r="P212" s="4" t="s">
        <v>52</v>
      </c>
      <c r="Q212" s="1" t="s">
        <v>475</v>
      </c>
      <c r="R212" s="4" t="s">
        <v>476</v>
      </c>
      <c r="S212" s="1" t="s">
        <v>477</v>
      </c>
      <c r="T212" s="2">
        <v>0.8499999993654797</v>
      </c>
      <c r="U212" s="5">
        <v>13395946.41</v>
      </c>
      <c r="V212" s="5">
        <v>11386554.44</v>
      </c>
      <c r="W212" s="5">
        <v>1339594.64</v>
      </c>
    </row>
    <row r="213" spans="1:23" ht="15">
      <c r="A213" s="1" t="s">
        <v>113</v>
      </c>
      <c r="B213" s="4" t="s">
        <v>158</v>
      </c>
      <c r="C213" s="4" t="s">
        <v>841</v>
      </c>
      <c r="D213" s="4" t="s">
        <v>842</v>
      </c>
      <c r="E213" s="4" t="s">
        <v>843</v>
      </c>
      <c r="F213" s="4" t="s">
        <v>117</v>
      </c>
      <c r="G213" s="1">
        <v>216208</v>
      </c>
      <c r="H213" s="4" t="s">
        <v>84</v>
      </c>
      <c r="I213" s="3">
        <v>11000</v>
      </c>
      <c r="J213" s="1" t="s">
        <v>79</v>
      </c>
      <c r="K213" s="1" t="s">
        <v>146</v>
      </c>
      <c r="L213" s="1"/>
      <c r="M213" s="4" t="s">
        <v>32</v>
      </c>
      <c r="N213" s="4" t="s">
        <v>25</v>
      </c>
      <c r="O213" s="4" t="s">
        <v>47</v>
      </c>
      <c r="P213" s="4" t="s">
        <v>48</v>
      </c>
      <c r="Q213" s="1" t="s">
        <v>475</v>
      </c>
      <c r="R213" s="4" t="s">
        <v>476</v>
      </c>
      <c r="S213" s="1" t="s">
        <v>477</v>
      </c>
      <c r="T213" s="2">
        <v>0.8499999987258552</v>
      </c>
      <c r="U213" s="5">
        <v>5101461.09</v>
      </c>
      <c r="V213" s="5">
        <v>4336241.92</v>
      </c>
      <c r="W213" s="5">
        <v>510146.11</v>
      </c>
    </row>
    <row r="214" spans="1:23" ht="15">
      <c r="A214" s="1" t="s">
        <v>113</v>
      </c>
      <c r="B214" s="4" t="s">
        <v>158</v>
      </c>
      <c r="C214" s="4" t="s">
        <v>845</v>
      </c>
      <c r="D214" s="4" t="s">
        <v>846</v>
      </c>
      <c r="E214" s="4" t="s">
        <v>847</v>
      </c>
      <c r="F214" s="4" t="s">
        <v>453</v>
      </c>
      <c r="G214" s="1">
        <v>61384399</v>
      </c>
      <c r="H214" s="4" t="s">
        <v>84</v>
      </c>
      <c r="I214" s="3">
        <v>13000</v>
      </c>
      <c r="J214" s="1" t="s">
        <v>93</v>
      </c>
      <c r="K214" s="1" t="s">
        <v>103</v>
      </c>
      <c r="L214" s="1"/>
      <c r="M214" s="4" t="s">
        <v>35</v>
      </c>
      <c r="N214" s="4" t="s">
        <v>25</v>
      </c>
      <c r="O214" s="4" t="s">
        <v>415</v>
      </c>
      <c r="P214" s="4" t="s">
        <v>416</v>
      </c>
      <c r="Q214" s="1" t="s">
        <v>475</v>
      </c>
      <c r="R214" s="4" t="s">
        <v>476</v>
      </c>
      <c r="S214" s="1" t="s">
        <v>477</v>
      </c>
      <c r="T214" s="2">
        <v>0.7589999993985266</v>
      </c>
      <c r="U214" s="5">
        <v>9975504</v>
      </c>
      <c r="V214" s="5">
        <v>7571407.53</v>
      </c>
      <c r="W214" s="5">
        <v>2404096.47</v>
      </c>
    </row>
    <row r="215" spans="1:23" ht="15">
      <c r="A215" s="1" t="s">
        <v>113</v>
      </c>
      <c r="B215" s="4" t="s">
        <v>158</v>
      </c>
      <c r="C215" s="4" t="s">
        <v>848</v>
      </c>
      <c r="D215" s="4" t="s">
        <v>849</v>
      </c>
      <c r="E215" s="4" t="s">
        <v>850</v>
      </c>
      <c r="F215" s="4" t="s">
        <v>115</v>
      </c>
      <c r="G215" s="1">
        <v>49777513</v>
      </c>
      <c r="H215" s="4" t="s">
        <v>84</v>
      </c>
      <c r="I215" s="3">
        <v>30100</v>
      </c>
      <c r="J215" s="1" t="s">
        <v>78</v>
      </c>
      <c r="K215" s="1" t="s">
        <v>133</v>
      </c>
      <c r="L215" s="1"/>
      <c r="M215" s="4" t="s">
        <v>32</v>
      </c>
      <c r="N215" s="4" t="s">
        <v>25</v>
      </c>
      <c r="O215" s="4" t="s">
        <v>26</v>
      </c>
      <c r="P215" s="4" t="s">
        <v>27</v>
      </c>
      <c r="Q215" s="1" t="s">
        <v>475</v>
      </c>
      <c r="R215" s="4" t="s">
        <v>476</v>
      </c>
      <c r="S215" s="1" t="s">
        <v>477</v>
      </c>
      <c r="T215" s="2">
        <v>0.8499999998660681</v>
      </c>
      <c r="U215" s="5">
        <v>41065650.23</v>
      </c>
      <c r="V215" s="5">
        <v>34905802.69</v>
      </c>
      <c r="W215" s="5">
        <v>4106565.02</v>
      </c>
    </row>
    <row r="216" spans="1:23" ht="15">
      <c r="A216" s="1" t="s">
        <v>113</v>
      </c>
      <c r="B216" s="4" t="s">
        <v>158</v>
      </c>
      <c r="C216" s="4" t="s">
        <v>851</v>
      </c>
      <c r="D216" s="4" t="s">
        <v>852</v>
      </c>
      <c r="E216" s="4" t="s">
        <v>853</v>
      </c>
      <c r="F216" s="4" t="s">
        <v>85</v>
      </c>
      <c r="G216" s="1">
        <v>68378271</v>
      </c>
      <c r="H216" s="4" t="s">
        <v>86</v>
      </c>
      <c r="I216" s="3">
        <v>18200</v>
      </c>
      <c r="J216" s="1" t="s">
        <v>55</v>
      </c>
      <c r="K216" s="1" t="s">
        <v>116</v>
      </c>
      <c r="L216" s="1"/>
      <c r="M216" s="4" t="s">
        <v>32</v>
      </c>
      <c r="N216" s="4" t="s">
        <v>25</v>
      </c>
      <c r="O216" s="4" t="s">
        <v>131</v>
      </c>
      <c r="P216" s="4" t="s">
        <v>132</v>
      </c>
      <c r="Q216" s="1" t="s">
        <v>475</v>
      </c>
      <c r="R216" s="4" t="s">
        <v>476</v>
      </c>
      <c r="S216" s="1" t="s">
        <v>477</v>
      </c>
      <c r="T216" s="2">
        <v>0.7589999998746292</v>
      </c>
      <c r="U216" s="5">
        <v>66522629.26</v>
      </c>
      <c r="V216" s="5">
        <v>50490675.6</v>
      </c>
      <c r="W216" s="5">
        <v>12705822.18</v>
      </c>
    </row>
    <row r="217" spans="1:23" ht="15">
      <c r="A217" s="1" t="s">
        <v>113</v>
      </c>
      <c r="B217" s="4" t="s">
        <v>158</v>
      </c>
      <c r="C217" s="4" t="s">
        <v>854</v>
      </c>
      <c r="D217" s="4" t="s">
        <v>855</v>
      </c>
      <c r="E217" s="4" t="s">
        <v>856</v>
      </c>
      <c r="F217" s="4" t="s">
        <v>844</v>
      </c>
      <c r="G217" s="1">
        <v>67985823</v>
      </c>
      <c r="H217" s="4" t="s">
        <v>86</v>
      </c>
      <c r="I217" s="3">
        <v>14200</v>
      </c>
      <c r="J217" s="1" t="s">
        <v>93</v>
      </c>
      <c r="K217" s="1" t="s">
        <v>107</v>
      </c>
      <c r="L217" s="1"/>
      <c r="M217" s="4" t="s">
        <v>32</v>
      </c>
      <c r="N217" s="4" t="s">
        <v>25</v>
      </c>
      <c r="O217" s="4" t="s">
        <v>131</v>
      </c>
      <c r="P217" s="4" t="s">
        <v>132</v>
      </c>
      <c r="Q217" s="1" t="s">
        <v>475</v>
      </c>
      <c r="R217" s="4" t="s">
        <v>476</v>
      </c>
      <c r="S217" s="1" t="s">
        <v>477</v>
      </c>
      <c r="T217" s="2">
        <v>0.7589999991675712</v>
      </c>
      <c r="U217" s="5">
        <v>7207824</v>
      </c>
      <c r="V217" s="5">
        <v>5470738.41</v>
      </c>
      <c r="W217" s="5">
        <v>1737085.59</v>
      </c>
    </row>
    <row r="218" spans="1:23" ht="15">
      <c r="A218" s="1" t="s">
        <v>113</v>
      </c>
      <c r="B218" s="4" t="s">
        <v>158</v>
      </c>
      <c r="C218" s="4" t="s">
        <v>857</v>
      </c>
      <c r="D218" s="4" t="s">
        <v>858</v>
      </c>
      <c r="E218" s="4" t="s">
        <v>859</v>
      </c>
      <c r="F218" s="4" t="s">
        <v>126</v>
      </c>
      <c r="G218" s="1">
        <v>68407700</v>
      </c>
      <c r="H218" s="4" t="s">
        <v>84</v>
      </c>
      <c r="I218" s="3">
        <v>16000</v>
      </c>
      <c r="J218" s="1" t="s">
        <v>40</v>
      </c>
      <c r="K218" s="1" t="s">
        <v>111</v>
      </c>
      <c r="L218" s="1"/>
      <c r="M218" s="4" t="s">
        <v>35</v>
      </c>
      <c r="N218" s="4" t="s">
        <v>25</v>
      </c>
      <c r="O218" s="4" t="s">
        <v>119</v>
      </c>
      <c r="P218" s="4" t="s">
        <v>120</v>
      </c>
      <c r="Q218" s="1" t="s">
        <v>475</v>
      </c>
      <c r="R218" s="4" t="s">
        <v>476</v>
      </c>
      <c r="S218" s="1" t="s">
        <v>477</v>
      </c>
      <c r="T218" s="2">
        <v>0.7589999996035253</v>
      </c>
      <c r="U218" s="5">
        <v>10088916</v>
      </c>
      <c r="V218" s="5">
        <v>7657487.24</v>
      </c>
      <c r="W218" s="5">
        <v>2431428.76</v>
      </c>
    </row>
  </sheetData>
  <sheetProtection/>
  <autoFilter ref="A1:X218"/>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X12"/>
  <sheetViews>
    <sheetView zoomScalePageLayoutView="0" workbookViewId="0" topLeftCell="A1">
      <selection activeCell="U2" sqref="U2:U12"/>
    </sheetView>
  </sheetViews>
  <sheetFormatPr defaultColWidth="9.140625" defaultRowHeight="15"/>
  <cols>
    <col min="21" max="21" width="14.28125" style="0" customWidth="1"/>
    <col min="22" max="22" width="13.421875" style="0" customWidth="1"/>
    <col min="23" max="23" width="12.57421875" style="0" customWidth="1"/>
  </cols>
  <sheetData>
    <row r="1" spans="1:24" ht="72">
      <c r="A1" s="8"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9" t="s">
        <v>939</v>
      </c>
    </row>
    <row r="2" spans="1:24" ht="15">
      <c r="A2" s="1" t="s">
        <v>113</v>
      </c>
      <c r="B2" s="4" t="s">
        <v>158</v>
      </c>
      <c r="C2" s="4" t="s">
        <v>170</v>
      </c>
      <c r="D2" s="4" t="s">
        <v>171</v>
      </c>
      <c r="E2" s="4" t="s">
        <v>172</v>
      </c>
      <c r="F2" s="4" t="s">
        <v>173</v>
      </c>
      <c r="G2" s="1">
        <v>62156462</v>
      </c>
      <c r="H2" s="4" t="s">
        <v>84</v>
      </c>
      <c r="I2" s="3">
        <v>60200</v>
      </c>
      <c r="J2" s="1" t="s">
        <v>65</v>
      </c>
      <c r="K2" s="1" t="s">
        <v>118</v>
      </c>
      <c r="L2" s="1"/>
      <c r="M2" s="4" t="s">
        <v>32</v>
      </c>
      <c r="N2" s="4" t="s">
        <v>25</v>
      </c>
      <c r="O2" s="4" t="s">
        <v>43</v>
      </c>
      <c r="P2" s="4" t="s">
        <v>44</v>
      </c>
      <c r="Q2" s="1" t="s">
        <v>162</v>
      </c>
      <c r="R2" s="4" t="s">
        <v>163</v>
      </c>
      <c r="S2" s="1" t="s">
        <v>28</v>
      </c>
      <c r="T2" s="2">
        <v>0.85</v>
      </c>
      <c r="U2" s="5">
        <v>79373069.2</v>
      </c>
      <c r="V2" s="5">
        <v>67467108.82</v>
      </c>
      <c r="W2" s="5">
        <v>7937306.92</v>
      </c>
      <c r="X2" t="s">
        <v>940</v>
      </c>
    </row>
    <row r="3" spans="1:24" ht="15">
      <c r="A3" s="1" t="s">
        <v>113</v>
      </c>
      <c r="B3" s="4" t="s">
        <v>158</v>
      </c>
      <c r="C3" s="4" t="s">
        <v>210</v>
      </c>
      <c r="D3" s="4" t="s">
        <v>211</v>
      </c>
      <c r="E3" s="4" t="s">
        <v>212</v>
      </c>
      <c r="F3" s="4" t="s">
        <v>147</v>
      </c>
      <c r="G3" s="1">
        <v>61988987</v>
      </c>
      <c r="H3" s="4" t="s">
        <v>84</v>
      </c>
      <c r="I3" s="3">
        <v>70200</v>
      </c>
      <c r="J3" s="1" t="s">
        <v>40</v>
      </c>
      <c r="K3" s="1" t="s">
        <v>106</v>
      </c>
      <c r="L3" s="1"/>
      <c r="M3" s="4" t="s">
        <v>32</v>
      </c>
      <c r="N3" s="4" t="s">
        <v>25</v>
      </c>
      <c r="O3" s="4" t="s">
        <v>41</v>
      </c>
      <c r="P3" s="4" t="s">
        <v>42</v>
      </c>
      <c r="Q3" s="1" t="s">
        <v>162</v>
      </c>
      <c r="R3" s="4" t="s">
        <v>163</v>
      </c>
      <c r="S3" s="1" t="s">
        <v>28</v>
      </c>
      <c r="T3" s="2">
        <v>0.85</v>
      </c>
      <c r="U3" s="5">
        <v>89380062</v>
      </c>
      <c r="V3" s="5">
        <v>75973052.7</v>
      </c>
      <c r="W3" s="5">
        <v>8938006.2</v>
      </c>
      <c r="X3" t="s">
        <v>940</v>
      </c>
    </row>
    <row r="4" spans="1:24" ht="15">
      <c r="A4" s="1" t="s">
        <v>113</v>
      </c>
      <c r="B4" s="4" t="s">
        <v>158</v>
      </c>
      <c r="C4" s="4" t="s">
        <v>263</v>
      </c>
      <c r="D4" s="4" t="s">
        <v>264</v>
      </c>
      <c r="E4" s="4" t="s">
        <v>265</v>
      </c>
      <c r="F4" s="4" t="s">
        <v>200</v>
      </c>
      <c r="G4" s="1">
        <v>70883521</v>
      </c>
      <c r="H4" s="4" t="s">
        <v>84</v>
      </c>
      <c r="I4" s="3">
        <v>76001</v>
      </c>
      <c r="J4" s="1" t="s">
        <v>40</v>
      </c>
      <c r="K4" s="1" t="s">
        <v>98</v>
      </c>
      <c r="L4" s="1"/>
      <c r="M4" s="4" t="s">
        <v>32</v>
      </c>
      <c r="N4" s="4" t="s">
        <v>25</v>
      </c>
      <c r="O4" s="4" t="s">
        <v>45</v>
      </c>
      <c r="P4" s="4" t="s">
        <v>46</v>
      </c>
      <c r="Q4" s="1" t="s">
        <v>162</v>
      </c>
      <c r="R4" s="4" t="s">
        <v>163</v>
      </c>
      <c r="S4" s="1" t="s">
        <v>28</v>
      </c>
      <c r="T4" s="2">
        <v>0.8499999998275044</v>
      </c>
      <c r="U4" s="5">
        <v>5797248.86</v>
      </c>
      <c r="V4" s="5">
        <v>4927661.53</v>
      </c>
      <c r="W4" s="5">
        <v>579724.88</v>
      </c>
      <c r="X4" t="s">
        <v>940</v>
      </c>
    </row>
    <row r="5" spans="1:24" ht="15">
      <c r="A5" s="1" t="s">
        <v>113</v>
      </c>
      <c r="B5" s="4" t="s">
        <v>158</v>
      </c>
      <c r="C5" s="4" t="s">
        <v>283</v>
      </c>
      <c r="D5" s="4" t="s">
        <v>284</v>
      </c>
      <c r="E5" s="4" t="s">
        <v>285</v>
      </c>
      <c r="F5" s="4" t="s">
        <v>173</v>
      </c>
      <c r="G5" s="1">
        <v>62156462</v>
      </c>
      <c r="H5" s="4" t="s">
        <v>84</v>
      </c>
      <c r="I5" s="3">
        <v>60200</v>
      </c>
      <c r="J5" s="1" t="s">
        <v>70</v>
      </c>
      <c r="K5" s="1" t="s">
        <v>118</v>
      </c>
      <c r="L5" s="1"/>
      <c r="M5" s="4" t="s">
        <v>32</v>
      </c>
      <c r="N5" s="4" t="s">
        <v>25</v>
      </c>
      <c r="O5" s="4" t="s">
        <v>43</v>
      </c>
      <c r="P5" s="4" t="s">
        <v>44</v>
      </c>
      <c r="Q5" s="1" t="s">
        <v>162</v>
      </c>
      <c r="R5" s="4" t="s">
        <v>163</v>
      </c>
      <c r="S5" s="1" t="s">
        <v>28</v>
      </c>
      <c r="T5" s="2">
        <v>0.85</v>
      </c>
      <c r="U5" s="5">
        <v>78134914.4</v>
      </c>
      <c r="V5" s="5">
        <v>66414677.24</v>
      </c>
      <c r="W5" s="5">
        <v>7813491.44</v>
      </c>
      <c r="X5" t="s">
        <v>940</v>
      </c>
    </row>
    <row r="6" spans="1:24" ht="15">
      <c r="A6" s="1" t="s">
        <v>113</v>
      </c>
      <c r="B6" s="4" t="s">
        <v>158</v>
      </c>
      <c r="C6" s="4" t="s">
        <v>549</v>
      </c>
      <c r="D6" s="4" t="s">
        <v>550</v>
      </c>
      <c r="E6" s="4" t="s">
        <v>551</v>
      </c>
      <c r="F6" s="4" t="s">
        <v>173</v>
      </c>
      <c r="G6" s="1">
        <v>62156462</v>
      </c>
      <c r="H6" s="4" t="s">
        <v>84</v>
      </c>
      <c r="I6" s="3">
        <v>60200</v>
      </c>
      <c r="J6" s="1" t="s">
        <v>65</v>
      </c>
      <c r="K6" s="1" t="s">
        <v>118</v>
      </c>
      <c r="L6" s="1"/>
      <c r="M6" s="4" t="s">
        <v>32</v>
      </c>
      <c r="N6" s="4" t="s">
        <v>25</v>
      </c>
      <c r="O6" s="4" t="s">
        <v>43</v>
      </c>
      <c r="P6" s="4" t="s">
        <v>44</v>
      </c>
      <c r="Q6" s="1" t="s">
        <v>552</v>
      </c>
      <c r="R6" s="4" t="s">
        <v>553</v>
      </c>
      <c r="S6" s="1" t="s">
        <v>554</v>
      </c>
      <c r="T6" s="2">
        <v>0.85</v>
      </c>
      <c r="U6" s="5">
        <v>44799692</v>
      </c>
      <c r="V6" s="5">
        <v>38079738.2</v>
      </c>
      <c r="W6" s="5">
        <v>4479969.2</v>
      </c>
      <c r="X6" t="s">
        <v>940</v>
      </c>
    </row>
    <row r="7" spans="1:24" ht="15">
      <c r="A7" s="1" t="s">
        <v>113</v>
      </c>
      <c r="B7" s="4" t="s">
        <v>158</v>
      </c>
      <c r="C7" s="4" t="s">
        <v>603</v>
      </c>
      <c r="D7" s="4" t="s">
        <v>604</v>
      </c>
      <c r="E7" s="4" t="s">
        <v>605</v>
      </c>
      <c r="F7" s="4" t="s">
        <v>423</v>
      </c>
      <c r="G7" s="1">
        <v>61384984</v>
      </c>
      <c r="H7" s="4" t="s">
        <v>84</v>
      </c>
      <c r="I7" s="3">
        <v>11800</v>
      </c>
      <c r="J7" s="1" t="s">
        <v>40</v>
      </c>
      <c r="K7" s="1" t="s">
        <v>151</v>
      </c>
      <c r="L7" s="1"/>
      <c r="M7" s="4" t="s">
        <v>35</v>
      </c>
      <c r="N7" s="4" t="s">
        <v>25</v>
      </c>
      <c r="O7" s="4" t="s">
        <v>154</v>
      </c>
      <c r="P7" s="4" t="s">
        <v>155</v>
      </c>
      <c r="Q7" s="1" t="s">
        <v>552</v>
      </c>
      <c r="R7" s="4" t="s">
        <v>553</v>
      </c>
      <c r="S7" s="1" t="s">
        <v>554</v>
      </c>
      <c r="T7" s="2">
        <v>0.7309999998288639</v>
      </c>
      <c r="U7" s="5">
        <v>138310907.57</v>
      </c>
      <c r="V7" s="5">
        <v>101105273.41</v>
      </c>
      <c r="W7" s="5">
        <v>30290088.76</v>
      </c>
      <c r="X7" t="s">
        <v>940</v>
      </c>
    </row>
    <row r="8" spans="1:24" ht="15">
      <c r="A8" s="1" t="s">
        <v>113</v>
      </c>
      <c r="B8" s="4" t="s">
        <v>158</v>
      </c>
      <c r="C8" s="4" t="s">
        <v>618</v>
      </c>
      <c r="D8" s="4" t="s">
        <v>619</v>
      </c>
      <c r="E8" s="4" t="s">
        <v>620</v>
      </c>
      <c r="F8" s="4" t="s">
        <v>458</v>
      </c>
      <c r="G8" s="1">
        <v>60461071</v>
      </c>
      <c r="H8" s="4" t="s">
        <v>84</v>
      </c>
      <c r="I8" s="3">
        <v>11000</v>
      </c>
      <c r="J8" s="1" t="s">
        <v>40</v>
      </c>
      <c r="K8" s="1" t="s">
        <v>105</v>
      </c>
      <c r="L8" s="1"/>
      <c r="M8" s="4" t="s">
        <v>32</v>
      </c>
      <c r="N8" s="4" t="s">
        <v>25</v>
      </c>
      <c r="O8" s="4" t="s">
        <v>119</v>
      </c>
      <c r="P8" s="4" t="s">
        <v>120</v>
      </c>
      <c r="Q8" s="1" t="s">
        <v>475</v>
      </c>
      <c r="R8" s="4" t="s">
        <v>476</v>
      </c>
      <c r="S8" s="1" t="s">
        <v>477</v>
      </c>
      <c r="T8" s="2">
        <v>0.7309999993141035</v>
      </c>
      <c r="U8" s="5">
        <v>13733850.82</v>
      </c>
      <c r="V8" s="5">
        <v>10039444.94</v>
      </c>
      <c r="W8" s="5">
        <v>3007713.33</v>
      </c>
      <c r="X8" t="s">
        <v>940</v>
      </c>
    </row>
    <row r="9" spans="1:24" ht="15">
      <c r="A9" s="1" t="s">
        <v>113</v>
      </c>
      <c r="B9" s="4" t="s">
        <v>158</v>
      </c>
      <c r="C9" s="4" t="s">
        <v>658</v>
      </c>
      <c r="D9" s="4" t="s">
        <v>659</v>
      </c>
      <c r="E9" s="4" t="s">
        <v>660</v>
      </c>
      <c r="F9" s="4" t="s">
        <v>83</v>
      </c>
      <c r="G9" s="1">
        <v>61989592</v>
      </c>
      <c r="H9" s="4" t="s">
        <v>84</v>
      </c>
      <c r="I9" s="3">
        <v>77900</v>
      </c>
      <c r="J9" s="1" t="s">
        <v>78</v>
      </c>
      <c r="K9" s="1" t="s">
        <v>114</v>
      </c>
      <c r="L9" s="1"/>
      <c r="M9" s="4" t="s">
        <v>32</v>
      </c>
      <c r="N9" s="4" t="s">
        <v>25</v>
      </c>
      <c r="O9" s="4" t="s">
        <v>33</v>
      </c>
      <c r="P9" s="4" t="s">
        <v>34</v>
      </c>
      <c r="Q9" s="1" t="s">
        <v>475</v>
      </c>
      <c r="R9" s="4" t="s">
        <v>476</v>
      </c>
      <c r="S9" s="1" t="s">
        <v>477</v>
      </c>
      <c r="T9" s="2">
        <v>0.8499999998227727</v>
      </c>
      <c r="U9" s="5">
        <v>5642473.06</v>
      </c>
      <c r="V9" s="5">
        <v>4796102.1</v>
      </c>
      <c r="W9" s="5">
        <v>564247.3</v>
      </c>
      <c r="X9" t="s">
        <v>940</v>
      </c>
    </row>
    <row r="10" spans="1:24" ht="15">
      <c r="A10" s="1" t="s">
        <v>113</v>
      </c>
      <c r="B10" s="4" t="s">
        <v>158</v>
      </c>
      <c r="C10" s="4" t="s">
        <v>688</v>
      </c>
      <c r="D10" s="4" t="s">
        <v>689</v>
      </c>
      <c r="E10" s="4" t="s">
        <v>690</v>
      </c>
      <c r="F10" s="4" t="s">
        <v>83</v>
      </c>
      <c r="G10" s="1">
        <v>61989592</v>
      </c>
      <c r="H10" s="4" t="s">
        <v>84</v>
      </c>
      <c r="I10" s="3">
        <v>77900</v>
      </c>
      <c r="J10" s="1" t="s">
        <v>78</v>
      </c>
      <c r="K10" s="1" t="s">
        <v>114</v>
      </c>
      <c r="L10" s="1"/>
      <c r="M10" s="4" t="s">
        <v>32</v>
      </c>
      <c r="N10" s="4" t="s">
        <v>25</v>
      </c>
      <c r="O10" s="4" t="s">
        <v>33</v>
      </c>
      <c r="P10" s="4" t="s">
        <v>34</v>
      </c>
      <c r="Q10" s="1" t="s">
        <v>475</v>
      </c>
      <c r="R10" s="4" t="s">
        <v>476</v>
      </c>
      <c r="S10" s="1" t="s">
        <v>477</v>
      </c>
      <c r="T10" s="2">
        <v>0.8499999996341913</v>
      </c>
      <c r="U10" s="5">
        <v>6834172.45</v>
      </c>
      <c r="V10" s="5">
        <v>5809046.58</v>
      </c>
      <c r="W10" s="5">
        <v>683417.24</v>
      </c>
      <c r="X10" t="s">
        <v>940</v>
      </c>
    </row>
    <row r="11" spans="1:24" ht="15">
      <c r="A11" s="1" t="s">
        <v>113</v>
      </c>
      <c r="B11" s="4" t="s">
        <v>158</v>
      </c>
      <c r="C11" s="4" t="s">
        <v>794</v>
      </c>
      <c r="D11" s="4" t="s">
        <v>795</v>
      </c>
      <c r="E11" s="4" t="s">
        <v>796</v>
      </c>
      <c r="F11" s="4" t="s">
        <v>127</v>
      </c>
      <c r="G11" s="1">
        <v>216224</v>
      </c>
      <c r="H11" s="4" t="s">
        <v>84</v>
      </c>
      <c r="I11" s="3">
        <v>60200</v>
      </c>
      <c r="J11" s="1" t="s">
        <v>40</v>
      </c>
      <c r="K11" s="1" t="s">
        <v>133</v>
      </c>
      <c r="L11" s="1"/>
      <c r="M11" s="4" t="s">
        <v>32</v>
      </c>
      <c r="N11" s="4" t="s">
        <v>25</v>
      </c>
      <c r="O11" s="4" t="s">
        <v>43</v>
      </c>
      <c r="P11" s="4" t="s">
        <v>44</v>
      </c>
      <c r="Q11" s="1" t="s">
        <v>475</v>
      </c>
      <c r="R11" s="4" t="s">
        <v>476</v>
      </c>
      <c r="S11" s="1" t="s">
        <v>477</v>
      </c>
      <c r="T11" s="2">
        <v>0.8499999991163412</v>
      </c>
      <c r="U11" s="5">
        <v>5658292.5</v>
      </c>
      <c r="V11" s="5">
        <v>4809548.62</v>
      </c>
      <c r="W11" s="5">
        <v>565829.25</v>
      </c>
      <c r="X11" t="s">
        <v>940</v>
      </c>
    </row>
    <row r="12" spans="1:24" ht="15">
      <c r="A12" s="1" t="s">
        <v>113</v>
      </c>
      <c r="B12" s="4" t="s">
        <v>158</v>
      </c>
      <c r="C12" s="4" t="s">
        <v>806</v>
      </c>
      <c r="D12" s="4" t="s">
        <v>807</v>
      </c>
      <c r="E12" s="4" t="s">
        <v>808</v>
      </c>
      <c r="F12" s="4" t="s">
        <v>91</v>
      </c>
      <c r="G12" s="1">
        <v>60461373</v>
      </c>
      <c r="H12" s="4" t="s">
        <v>84</v>
      </c>
      <c r="I12" s="3">
        <v>16000</v>
      </c>
      <c r="J12" s="1" t="s">
        <v>65</v>
      </c>
      <c r="K12" s="1" t="s">
        <v>146</v>
      </c>
      <c r="L12" s="1"/>
      <c r="M12" s="4" t="s">
        <v>32</v>
      </c>
      <c r="N12" s="4" t="s">
        <v>25</v>
      </c>
      <c r="O12" s="4" t="s">
        <v>119</v>
      </c>
      <c r="P12" s="4" t="s">
        <v>120</v>
      </c>
      <c r="Q12" s="1" t="s">
        <v>475</v>
      </c>
      <c r="R12" s="4" t="s">
        <v>476</v>
      </c>
      <c r="S12" s="1" t="s">
        <v>477</v>
      </c>
      <c r="T12" s="2">
        <v>0.7589999995873523</v>
      </c>
      <c r="U12" s="5">
        <v>3489660.16</v>
      </c>
      <c r="V12" s="5">
        <v>2648652.06</v>
      </c>
      <c r="W12" s="5">
        <v>666525.08</v>
      </c>
      <c r="X12" t="s">
        <v>940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J5"/>
  <sheetViews>
    <sheetView zoomScalePageLayoutView="0" workbookViewId="0" topLeftCell="A1">
      <selection activeCell="C27" sqref="C27"/>
    </sheetView>
  </sheetViews>
  <sheetFormatPr defaultColWidth="9.140625" defaultRowHeight="15"/>
  <cols>
    <col min="2" max="2" width="13.421875" style="0" bestFit="1" customWidth="1"/>
    <col min="4" max="4" width="10.7109375" style="0" customWidth="1"/>
    <col min="7" max="7" width="12.57421875" style="0" customWidth="1"/>
    <col min="8" max="8" width="15.421875" style="0" customWidth="1"/>
    <col min="9" max="9" width="15.00390625" style="0" customWidth="1"/>
  </cols>
  <sheetData>
    <row r="2" spans="2:10" ht="50.25" customHeight="1">
      <c r="B2" t="s">
        <v>947</v>
      </c>
      <c r="D2" s="10"/>
      <c r="E2" s="10"/>
      <c r="F2" s="10"/>
      <c r="G2" s="11" t="s">
        <v>952</v>
      </c>
      <c r="H2" s="18" t="s">
        <v>949</v>
      </c>
      <c r="I2" s="18" t="s">
        <v>953</v>
      </c>
      <c r="J2" s="18" t="s">
        <v>950</v>
      </c>
    </row>
    <row r="3" spans="2:10" ht="15">
      <c r="B3" t="s">
        <v>941</v>
      </c>
      <c r="C3" t="s">
        <v>942</v>
      </c>
      <c r="D3" s="12" t="s">
        <v>951</v>
      </c>
      <c r="E3" s="12"/>
      <c r="F3" s="13"/>
      <c r="G3" s="14">
        <f>250000+600000+1865000</f>
        <v>2715000</v>
      </c>
      <c r="H3" s="14">
        <f>2000000+1100000+1000000+1500000+180000+75000</f>
        <v>5855000</v>
      </c>
      <c r="I3" s="14">
        <f>G3+H3</f>
        <v>8570000</v>
      </c>
      <c r="J3" s="14">
        <f>I3/5</f>
        <v>1714000</v>
      </c>
    </row>
    <row r="4" spans="1:10" ht="37.5" customHeight="1">
      <c r="A4" t="s">
        <v>948</v>
      </c>
      <c r="B4" s="15">
        <f>SUM('OP VVV PO2'!V2:W218)/1000</f>
        <v>14405144.962430002</v>
      </c>
      <c r="C4">
        <f>100</f>
        <v>100</v>
      </c>
      <c r="D4" s="19" t="s">
        <v>943</v>
      </c>
      <c r="E4" s="19" t="s">
        <v>944</v>
      </c>
      <c r="F4" s="19"/>
      <c r="G4" s="16">
        <f>$C$5/100*G3</f>
        <v>84360.4727488979</v>
      </c>
      <c r="H4" s="16">
        <f>$C$5/100*H3</f>
        <v>181926.54436272455</v>
      </c>
      <c r="I4" s="16">
        <f>$C$5/100*I3</f>
        <v>266287.01711162244</v>
      </c>
      <c r="J4" s="16">
        <f>$C$5/100*J3</f>
        <v>53257.40342232449</v>
      </c>
    </row>
    <row r="5" spans="1:10" ht="31.5" customHeight="1">
      <c r="A5" t="s">
        <v>945</v>
      </c>
      <c r="B5" s="15">
        <f>SUM('OP VVV PO2 KKP'!V2:W12)/1000</f>
        <v>447596.6258</v>
      </c>
      <c r="C5" s="17">
        <f>B5/$B$4*100</f>
        <v>3.107199732924416</v>
      </c>
      <c r="D5" s="21"/>
      <c r="E5" s="20" t="s">
        <v>946</v>
      </c>
      <c r="F5" s="20"/>
      <c r="G5" s="16">
        <f>G4*1.25</f>
        <v>105450.59093612237</v>
      </c>
      <c r="H5" s="16">
        <f>H4*1.25</f>
        <v>227408.1804534057</v>
      </c>
      <c r="I5" s="16">
        <f>I4*1.25</f>
        <v>332858.77138952806</v>
      </c>
      <c r="J5" s="16">
        <f>J4*1.25</f>
        <v>66571.75427790561</v>
      </c>
    </row>
  </sheetData>
  <sheetProtection/>
  <mergeCells count="3">
    <mergeCell ref="D4:D5"/>
    <mergeCell ref="E4:F4"/>
    <mergeCell ref="E5:F5"/>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44"/>
  <sheetViews>
    <sheetView zoomScalePageLayoutView="0" workbookViewId="0" topLeftCell="A25">
      <selection activeCell="A45" sqref="A45"/>
    </sheetView>
  </sheetViews>
  <sheetFormatPr defaultColWidth="9.140625" defaultRowHeight="15"/>
  <cols>
    <col min="1" max="1" width="22.8515625" style="0" customWidth="1"/>
    <col min="2" max="2" width="18.28125" style="0" customWidth="1"/>
  </cols>
  <sheetData>
    <row r="1" ht="15">
      <c r="A1" t="s">
        <v>860</v>
      </c>
    </row>
    <row r="2" ht="15">
      <c r="A2" t="s">
        <v>861</v>
      </c>
    </row>
    <row r="3" ht="15">
      <c r="A3" t="s">
        <v>862</v>
      </c>
    </row>
    <row r="4" ht="15">
      <c r="A4" t="s">
        <v>863</v>
      </c>
    </row>
    <row r="5" spans="1:2" ht="15">
      <c r="A5" t="s">
        <v>864</v>
      </c>
      <c r="B5" t="s">
        <v>865</v>
      </c>
    </row>
    <row r="6" ht="15">
      <c r="A6" t="s">
        <v>866</v>
      </c>
    </row>
    <row r="7" ht="15">
      <c r="A7" t="s">
        <v>867</v>
      </c>
    </row>
    <row r="8" ht="15">
      <c r="A8" t="s">
        <v>868</v>
      </c>
    </row>
    <row r="10" ht="15">
      <c r="A10" t="s">
        <v>869</v>
      </c>
    </row>
    <row r="11" spans="1:3" ht="16.5" customHeight="1">
      <c r="A11" t="s">
        <v>870</v>
      </c>
      <c r="B11" s="6" t="s">
        <v>871</v>
      </c>
      <c r="C11" t="s">
        <v>872</v>
      </c>
    </row>
    <row r="12" spans="1:2" ht="15">
      <c r="A12" t="s">
        <v>873</v>
      </c>
      <c r="B12" t="s">
        <v>874</v>
      </c>
    </row>
    <row r="13" spans="1:2" ht="15">
      <c r="A13" t="s">
        <v>875</v>
      </c>
      <c r="B13" t="s">
        <v>876</v>
      </c>
    </row>
    <row r="14" spans="1:2" ht="15">
      <c r="A14" t="s">
        <v>877</v>
      </c>
      <c r="B14" t="s">
        <v>878</v>
      </c>
    </row>
    <row r="15" spans="1:2" ht="15">
      <c r="A15" t="s">
        <v>879</v>
      </c>
      <c r="B15" t="s">
        <v>880</v>
      </c>
    </row>
    <row r="16" spans="1:2" ht="15">
      <c r="A16" t="s">
        <v>881</v>
      </c>
      <c r="B16" t="s">
        <v>882</v>
      </c>
    </row>
    <row r="17" spans="1:2" ht="15">
      <c r="A17" t="s">
        <v>883</v>
      </c>
      <c r="B17" t="s">
        <v>884</v>
      </c>
    </row>
    <row r="18" spans="1:2" ht="15">
      <c r="A18" t="s">
        <v>885</v>
      </c>
      <c r="B18" t="s">
        <v>886</v>
      </c>
    </row>
    <row r="19" spans="1:2" ht="15">
      <c r="A19" t="s">
        <v>887</v>
      </c>
      <c r="B19" t="s">
        <v>888</v>
      </c>
    </row>
    <row r="20" spans="1:2" ht="15">
      <c r="A20" t="s">
        <v>889</v>
      </c>
      <c r="B20" t="s">
        <v>890</v>
      </c>
    </row>
    <row r="21" spans="1:2" ht="15">
      <c r="A21" t="s">
        <v>891</v>
      </c>
      <c r="B21" t="s">
        <v>892</v>
      </c>
    </row>
    <row r="22" spans="1:2" ht="15">
      <c r="A22" t="s">
        <v>893</v>
      </c>
      <c r="B22" t="s">
        <v>894</v>
      </c>
    </row>
    <row r="23" spans="1:2" ht="15">
      <c r="A23" t="s">
        <v>895</v>
      </c>
      <c r="B23" t="s">
        <v>896</v>
      </c>
    </row>
    <row r="24" spans="1:2" ht="15">
      <c r="A24" t="s">
        <v>897</v>
      </c>
      <c r="B24" t="s">
        <v>898</v>
      </c>
    </row>
    <row r="25" spans="1:2" ht="15">
      <c r="A25" t="s">
        <v>899</v>
      </c>
      <c r="B25" t="s">
        <v>900</v>
      </c>
    </row>
    <row r="26" spans="1:2" ht="15">
      <c r="A26" t="s">
        <v>901</v>
      </c>
      <c r="B26" t="s">
        <v>902</v>
      </c>
    </row>
    <row r="27" spans="1:2" ht="15">
      <c r="A27" t="s">
        <v>903</v>
      </c>
      <c r="B27" t="s">
        <v>904</v>
      </c>
    </row>
    <row r="28" spans="1:2" ht="15">
      <c r="A28" t="s">
        <v>905</v>
      </c>
      <c r="B28" t="s">
        <v>906</v>
      </c>
    </row>
    <row r="29" spans="1:2" ht="15">
      <c r="A29" t="s">
        <v>907</v>
      </c>
      <c r="B29" t="s">
        <v>908</v>
      </c>
    </row>
    <row r="30" spans="1:2" ht="15">
      <c r="A30" t="s">
        <v>909</v>
      </c>
      <c r="B30" t="s">
        <v>910</v>
      </c>
    </row>
    <row r="31" spans="1:2" ht="15">
      <c r="A31" t="s">
        <v>911</v>
      </c>
      <c r="B31" t="s">
        <v>912</v>
      </c>
    </row>
    <row r="32" spans="1:2" ht="15">
      <c r="A32" t="s">
        <v>913</v>
      </c>
      <c r="B32" t="s">
        <v>914</v>
      </c>
    </row>
    <row r="33" spans="1:2" ht="15">
      <c r="A33" t="s">
        <v>915</v>
      </c>
      <c r="B33" t="s">
        <v>916</v>
      </c>
    </row>
    <row r="34" spans="1:2" ht="15">
      <c r="A34" t="s">
        <v>917</v>
      </c>
      <c r="B34" t="s">
        <v>918</v>
      </c>
    </row>
    <row r="35" spans="1:2" ht="15">
      <c r="A35" t="s">
        <v>919</v>
      </c>
      <c r="B35" t="s">
        <v>920</v>
      </c>
    </row>
    <row r="36" spans="1:2" ht="15">
      <c r="A36" t="s">
        <v>921</v>
      </c>
      <c r="B36" t="s">
        <v>922</v>
      </c>
    </row>
    <row r="37" spans="1:2" ht="15">
      <c r="A37" t="s">
        <v>923</v>
      </c>
      <c r="B37" t="s">
        <v>924</v>
      </c>
    </row>
    <row r="38" spans="1:2" ht="15">
      <c r="A38" t="s">
        <v>925</v>
      </c>
      <c r="B38" t="s">
        <v>926</v>
      </c>
    </row>
    <row r="39" spans="1:2" ht="15">
      <c r="A39" t="s">
        <v>927</v>
      </c>
      <c r="B39" t="s">
        <v>928</v>
      </c>
    </row>
    <row r="40" spans="1:2" ht="15">
      <c r="A40" t="s">
        <v>929</v>
      </c>
      <c r="B40" t="s">
        <v>930</v>
      </c>
    </row>
    <row r="41" spans="1:2" ht="15">
      <c r="A41" t="s">
        <v>931</v>
      </c>
      <c r="B41" t="s">
        <v>932</v>
      </c>
    </row>
    <row r="42" spans="1:2" ht="15">
      <c r="A42" t="s">
        <v>933</v>
      </c>
      <c r="B42" t="s">
        <v>934</v>
      </c>
    </row>
    <row r="43" spans="1:2" ht="15">
      <c r="A43" t="s">
        <v>935</v>
      </c>
      <c r="B43" t="s">
        <v>936</v>
      </c>
    </row>
    <row r="44" spans="1:2" ht="15">
      <c r="A44" t="s">
        <v>937</v>
      </c>
      <c r="B44" t="s">
        <v>938</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lukond</dc:creator>
  <cp:keywords/>
  <dc:description/>
  <cp:lastModifiedBy>Vítek Tomáš</cp:lastModifiedBy>
  <dcterms:created xsi:type="dcterms:W3CDTF">2016-06-15T11:57:51Z</dcterms:created>
  <dcterms:modified xsi:type="dcterms:W3CDTF">2018-10-23T14:13:10Z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display_urn:schemas-microsoft-com:office:office#Edit">
    <vt:lpwstr>c-asistent kkp</vt:lpwstr>
  </property>
  <property fmtid="{D5CDD505-2E9C-101B-9397-08002B2CF9AE}" pid="5" name="Ord">
    <vt:lpwstr>160600.000000000</vt:lpwstr>
  </property>
  <property fmtid="{D5CDD505-2E9C-101B-9397-08002B2CF9AE}" pid="6" name="ComplianceAsset">
    <vt:lpwstr/>
  </property>
  <property fmtid="{D5CDD505-2E9C-101B-9397-08002B2CF9AE}" pid="7" name="TemplateU">
    <vt:lpwstr/>
  </property>
  <property fmtid="{D5CDD505-2E9C-101B-9397-08002B2CF9AE}" pid="8" name="xd_Prog">
    <vt:lpwstr/>
  </property>
  <property fmtid="{D5CDD505-2E9C-101B-9397-08002B2CF9AE}" pid="9" name="_dlc_DocIdPersist">
    <vt:lpwstr/>
  </property>
  <property fmtid="{D5CDD505-2E9C-101B-9397-08002B2CF9AE}" pid="10" name="display_urn:schemas-microsoft-com:office:office#Auth">
    <vt:lpwstr>c-asistent kkp</vt:lpwstr>
  </property>
  <property fmtid="{D5CDD505-2E9C-101B-9397-08002B2CF9AE}" pid="11" name="_dlc_Doc">
    <vt:lpwstr>XZTTZEPJ7Z35-798090904-4099</vt:lpwstr>
  </property>
  <property fmtid="{D5CDD505-2E9C-101B-9397-08002B2CF9AE}" pid="12" name="_dlc_DocIdItemGu">
    <vt:lpwstr>eb5c8e8a-477b-450f-aac6-19558e900e35</vt:lpwstr>
  </property>
  <property fmtid="{D5CDD505-2E9C-101B-9397-08002B2CF9AE}" pid="13" name="_dlc_DocIdU">
    <vt:lpwstr>https://ministerstvokultury.sharepoint.com/sites/KKP-Dokumenty/_layouts/15/DocIdRedir.aspx?ID=XZTTZEPJ7Z35-798090904-4099, XZTTZEPJ7Z35-798090904-4099</vt:lpwstr>
  </property>
  <property fmtid="{D5CDD505-2E9C-101B-9397-08002B2CF9AE}" pid="14" name="_SourceU">
    <vt:lpwstr/>
  </property>
  <property fmtid="{D5CDD505-2E9C-101B-9397-08002B2CF9AE}" pid="15" name="_SharedFileInd">
    <vt:lpwstr/>
  </property>
</Properties>
</file>